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13_ncr:1_{CA5DCA43-10AB-49EA-86BF-BA647CB94960}" xr6:coauthVersionLast="43" xr6:coauthVersionMax="43" xr10:uidLastSave="{00000000-0000-0000-0000-000000000000}"/>
  <bookViews>
    <workbookView xWindow="1320" yWindow="120" windowWidth="17535" windowHeight="1071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7" i="1" l="1"/>
  <c r="E28" i="1"/>
  <c r="E27" i="1"/>
  <c r="E21" i="1" l="1"/>
  <c r="E20" i="1"/>
  <c r="S21" i="1"/>
  <c r="E93" i="1"/>
  <c r="S27" i="1" l="1"/>
  <c r="E40" i="1"/>
  <c r="E39" i="1"/>
  <c r="S39" i="1"/>
  <c r="E54" i="1"/>
  <c r="D52" i="1"/>
  <c r="E52" i="1" s="1"/>
  <c r="S48" i="1"/>
  <c r="E115" i="1" l="1"/>
  <c r="S114" i="1"/>
  <c r="S113" i="1"/>
  <c r="E43" i="1" l="1"/>
  <c r="E26" i="1"/>
  <c r="E91" i="1"/>
  <c r="S103" i="1"/>
  <c r="S102" i="1"/>
  <c r="E41" i="1"/>
  <c r="S95" i="1"/>
  <c r="S94" i="1"/>
  <c r="D123" i="1"/>
  <c r="E123" i="1" s="1"/>
  <c r="D120" i="1"/>
  <c r="E120" i="1" s="1"/>
  <c r="R130" i="1"/>
  <c r="S130" i="1" s="1"/>
  <c r="O122" i="1"/>
  <c r="S124" i="1"/>
  <c r="S122" i="1"/>
  <c r="E56" i="1" l="1"/>
  <c r="D74" i="1"/>
  <c r="E74" i="1" s="1"/>
  <c r="D73" i="1"/>
  <c r="E73" i="1" s="1"/>
  <c r="E88" i="1" l="1"/>
  <c r="E85" i="1"/>
  <c r="E84" i="1"/>
  <c r="E76" i="1"/>
  <c r="D75" i="1"/>
  <c r="E75" i="1" s="1"/>
  <c r="D55" i="1"/>
  <c r="E55" i="1" s="1"/>
  <c r="E42" i="1"/>
  <c r="E83" i="1" l="1"/>
  <c r="E82" i="1"/>
  <c r="D114" i="1"/>
  <c r="E114" i="1" s="1"/>
  <c r="E29" i="1" l="1"/>
  <c r="E136" i="1"/>
  <c r="D106" i="1"/>
  <c r="E106" i="1" s="1"/>
  <c r="D104" i="1"/>
  <c r="D105" i="1"/>
  <c r="E51" i="1"/>
  <c r="E19" i="1"/>
</calcChain>
</file>

<file path=xl/sharedStrings.xml><?xml version="1.0" encoding="utf-8"?>
<sst xmlns="http://schemas.openxmlformats.org/spreadsheetml/2006/main" count="285" uniqueCount="163">
  <si>
    <t>Victorian Junior Rankings 2018</t>
  </si>
  <si>
    <t>Silver</t>
  </si>
  <si>
    <t>Gold</t>
  </si>
  <si>
    <t>Ranking determined by best 4 results with a divisor of 4</t>
  </si>
  <si>
    <t>Club</t>
  </si>
  <si>
    <t>DOB</t>
  </si>
  <si>
    <t>Age</t>
  </si>
  <si>
    <t>AJC Age</t>
  </si>
  <si>
    <t>Xmas Cup</t>
  </si>
  <si>
    <t>SSL Jnr</t>
  </si>
  <si>
    <t>GV Jun</t>
  </si>
  <si>
    <t>MDSA Jun</t>
  </si>
  <si>
    <t>Geelong Jun</t>
  </si>
  <si>
    <t>State Titles</t>
  </si>
  <si>
    <t>TOTAL</t>
  </si>
  <si>
    <t>11 YAG GIRLS</t>
  </si>
  <si>
    <t>Joanne Joseph</t>
  </si>
  <si>
    <t>SQL</t>
  </si>
  <si>
    <t>Hala Hegazy</t>
  </si>
  <si>
    <t>11 YAG BOYS</t>
  </si>
  <si>
    <t>Connor Haberecht</t>
  </si>
  <si>
    <t>WOD</t>
  </si>
  <si>
    <t>13 YAG GIRLS</t>
  </si>
  <si>
    <t>COR</t>
  </si>
  <si>
    <t>Amelie Guziak</t>
  </si>
  <si>
    <t>GP</t>
  </si>
  <si>
    <t>13 YAG BOYS</t>
  </si>
  <si>
    <t>Haider Navqi</t>
  </si>
  <si>
    <t>Darcy Hayes</t>
  </si>
  <si>
    <t>MOO</t>
  </si>
  <si>
    <t>WFD</t>
  </si>
  <si>
    <t>Adam Hegazy</t>
  </si>
  <si>
    <t>LIL</t>
  </si>
  <si>
    <t>Harrison Haberecht</t>
  </si>
  <si>
    <t>15 YAG GIRLS</t>
  </si>
  <si>
    <t>Courtney Scholtz</t>
  </si>
  <si>
    <t>Jananii Sukunesan</t>
  </si>
  <si>
    <t>KOO</t>
  </si>
  <si>
    <t>Gabrielle Baines</t>
  </si>
  <si>
    <t>Nina Pantelidis</t>
  </si>
  <si>
    <t>Renee Rowland</t>
  </si>
  <si>
    <t>MTD</t>
  </si>
  <si>
    <t>15 YAG BOYS</t>
  </si>
  <si>
    <t>Andre Lynn</t>
  </si>
  <si>
    <t>Rahul  Daudia</t>
  </si>
  <si>
    <t>Connor Hayes</t>
  </si>
  <si>
    <t>17 YAG GIRLS</t>
  </si>
  <si>
    <t>Eishaanii Sukunesan</t>
  </si>
  <si>
    <t>Nicola Baines</t>
  </si>
  <si>
    <t>Jana Hegazy</t>
  </si>
  <si>
    <t>17 YAG BOYS</t>
  </si>
  <si>
    <t>Dylan Molinaro</t>
  </si>
  <si>
    <t>Spencer Gerontzas</t>
  </si>
  <si>
    <t>Jack Quinlivan</t>
  </si>
  <si>
    <t>GV</t>
  </si>
  <si>
    <t>Christopher Pon</t>
  </si>
  <si>
    <t>Phillip Gerontzas</t>
  </si>
  <si>
    <t>19 YAG GIRLS</t>
  </si>
  <si>
    <t>Taylah Dyer</t>
  </si>
  <si>
    <t>19 YAG BOYS</t>
  </si>
  <si>
    <t xml:space="preserve">Alex Baines </t>
  </si>
  <si>
    <t>Samuel Koper</t>
  </si>
  <si>
    <t>21 YAG GIRLS</t>
  </si>
  <si>
    <t>21 YAG BOYS</t>
  </si>
  <si>
    <t>23 YAG BOYS</t>
  </si>
  <si>
    <t>Finishing</t>
  </si>
  <si>
    <t>State Title</t>
  </si>
  <si>
    <t>Regional Junior Age</t>
  </si>
  <si>
    <t>Local Club Event</t>
  </si>
  <si>
    <t>Position</t>
  </si>
  <si>
    <t>GOLD</t>
  </si>
  <si>
    <t>SILVER</t>
  </si>
  <si>
    <t>BRONZE</t>
  </si>
  <si>
    <t>Winner</t>
  </si>
  <si>
    <t>Runner Up</t>
  </si>
  <si>
    <r>
      <t>3</t>
    </r>
    <r>
      <rPr>
        <sz val="8"/>
        <color rgb="FF777777"/>
        <rFont val="Arial"/>
        <family val="2"/>
      </rPr>
      <t>rd</t>
    </r>
    <r>
      <rPr>
        <sz val="11"/>
        <color rgb="FF777777"/>
        <rFont val="Arial"/>
        <family val="2"/>
      </rPr>
      <t>/4</t>
    </r>
    <r>
      <rPr>
        <sz val="8"/>
        <color rgb="FF777777"/>
        <rFont val="Arial"/>
        <family val="2"/>
      </rPr>
      <t>th</t>
    </r>
  </si>
  <si>
    <r>
      <t>5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-8</t>
    </r>
    <r>
      <rPr>
        <sz val="8"/>
        <color rgb="FF777777"/>
        <rFont val="Arial"/>
        <family val="2"/>
      </rPr>
      <t>th</t>
    </r>
  </si>
  <si>
    <r>
      <t>9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-16</t>
    </r>
    <r>
      <rPr>
        <sz val="8"/>
        <color rgb="FF777777"/>
        <rFont val="Arial"/>
        <family val="2"/>
      </rPr>
      <t>th</t>
    </r>
  </si>
  <si>
    <r>
      <t>17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-32</t>
    </r>
    <r>
      <rPr>
        <sz val="8"/>
        <color rgb="FF777777"/>
        <rFont val="Arial"/>
        <family val="2"/>
      </rPr>
      <t>nd</t>
    </r>
  </si>
  <si>
    <t>Amelia Brigden</t>
  </si>
  <si>
    <t>Wod</t>
  </si>
  <si>
    <t>Hume</t>
  </si>
  <si>
    <t>Bella Misfud</t>
  </si>
  <si>
    <t>Harlan Guziak</t>
  </si>
  <si>
    <t>Manaia Kara-Brown</t>
  </si>
  <si>
    <t>Bent</t>
  </si>
  <si>
    <t>Pierre Ibrahim</t>
  </si>
  <si>
    <t>Cameron Richards</t>
  </si>
  <si>
    <t>Philip Kaliny</t>
  </si>
  <si>
    <t>BENT</t>
  </si>
  <si>
    <t>Kumail Naqvi</t>
  </si>
  <si>
    <t>Austin Tamepo-Lee</t>
  </si>
  <si>
    <t>Xavier Brigden</t>
  </si>
  <si>
    <t>Daniel Ceresa</t>
  </si>
  <si>
    <t>ALB</t>
  </si>
  <si>
    <t>Mitch Reynolds</t>
  </si>
  <si>
    <t>Samuel O'Kelly</t>
  </si>
  <si>
    <t>BAIRNS</t>
  </si>
  <si>
    <t>Ho Hong Cheng</t>
  </si>
  <si>
    <t>HGKG</t>
  </si>
  <si>
    <t>Ishaan Metha</t>
  </si>
  <si>
    <t>MELB UNI</t>
  </si>
  <si>
    <t>GPHC</t>
  </si>
  <si>
    <t>Quaide Kieser</t>
  </si>
  <si>
    <t>Harvey Allan</t>
  </si>
  <si>
    <t>MULG</t>
  </si>
  <si>
    <t>Alexander Brigden</t>
  </si>
  <si>
    <t>Michael Ceresa</t>
  </si>
  <si>
    <t>Abbey Pantelidis</t>
  </si>
  <si>
    <t>Pranay Bhutani</t>
  </si>
  <si>
    <t>Stephanie Dyer</t>
  </si>
  <si>
    <t>Corio</t>
  </si>
  <si>
    <t>Monique Radobuljac</t>
  </si>
  <si>
    <t>Jet Radobuljac</t>
  </si>
  <si>
    <t>Patrick O'Shannessy</t>
  </si>
  <si>
    <t>Mulgrave</t>
  </si>
  <si>
    <t>Aiden Robertson</t>
  </si>
  <si>
    <t xml:space="preserve">GPHC </t>
  </si>
  <si>
    <t>Mitchell Harrison</t>
  </si>
  <si>
    <t>Ball</t>
  </si>
  <si>
    <t>Nelson Howard</t>
  </si>
  <si>
    <t>Brandon Mifsud</t>
  </si>
  <si>
    <t>Lara Du Plessis</t>
  </si>
  <si>
    <t>Carly Norris</t>
  </si>
  <si>
    <t>Westerfolds</t>
  </si>
  <si>
    <t>Adeep Mahal</t>
  </si>
  <si>
    <t>GPark</t>
  </si>
  <si>
    <t>Daniel Chu</t>
  </si>
  <si>
    <t>=</t>
  </si>
  <si>
    <t xml:space="preserve">Tayah Preston </t>
  </si>
  <si>
    <t>Joshua Cox</t>
  </si>
  <si>
    <t>William Rawle</t>
  </si>
  <si>
    <t>21.8.2001</t>
  </si>
  <si>
    <t>Samuel Martin</t>
  </si>
  <si>
    <t>Bgo</t>
  </si>
  <si>
    <t>17.10.2001</t>
  </si>
  <si>
    <t>Hayley Gorringe</t>
  </si>
  <si>
    <t>GVS</t>
  </si>
  <si>
    <t>Lee</t>
  </si>
  <si>
    <t>Alayna Croucamp</t>
  </si>
  <si>
    <t>Blayne Thompson</t>
  </si>
  <si>
    <t>Dion Demamiel</t>
  </si>
  <si>
    <t>Leet</t>
  </si>
  <si>
    <t>Tasmin Fischer</t>
  </si>
  <si>
    <t>Harley Van Aken</t>
  </si>
  <si>
    <t>Callum Ryan</t>
  </si>
  <si>
    <t>Ben Jacimovic</t>
  </si>
  <si>
    <t>Nicholas Croucamp</t>
  </si>
  <si>
    <t>Detroit Francis</t>
  </si>
  <si>
    <t>Brianna Gray-Mills</t>
  </si>
  <si>
    <t>Connor Kent</t>
  </si>
  <si>
    <t>Maria Rose Kalafatis</t>
  </si>
  <si>
    <t>Donato Gurnett</t>
  </si>
  <si>
    <t>Tanisha Ingram</t>
  </si>
  <si>
    <t>Jade Nieto</t>
  </si>
  <si>
    <t>Cor</t>
  </si>
  <si>
    <t>Hayley Aslett</t>
  </si>
  <si>
    <t>Aashish Gulati</t>
  </si>
  <si>
    <t>Charlotte Eales</t>
  </si>
  <si>
    <t>Tina Ma</t>
  </si>
  <si>
    <t>Ashira Chait</t>
  </si>
  <si>
    <t>Marcus Zulumovski</t>
  </si>
  <si>
    <t>Jacob Burfoot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</si>
</sst>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777777"/>
      <name val="Arial"/>
      <family val="2"/>
    </font>
    <font>
      <b/>
      <sz val="11"/>
      <color rgb="FF777777"/>
      <name val="Arial"/>
      <family val="2"/>
    </font>
    <font>
      <sz val="8"/>
      <color rgb="FF777777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77777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164" fontId="3" fillId="0" borderId="1" xfId="0" applyNumberFormat="1" applyFont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4" borderId="4" xfId="0" applyFont="1" applyFill="1" applyBorder="1"/>
    <xf numFmtId="0" fontId="0" fillId="4" borderId="4" xfId="0" applyFill="1" applyBorder="1"/>
    <xf numFmtId="0" fontId="4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7" fillId="3" borderId="0" xfId="0" applyFont="1" applyFill="1"/>
    <xf numFmtId="0" fontId="7" fillId="2" borderId="0" xfId="0" applyFont="1" applyFill="1"/>
    <xf numFmtId="0" fontId="8" fillId="0" borderId="0" xfId="0" applyFont="1"/>
    <xf numFmtId="0" fontId="0" fillId="6" borderId="1" xfId="0" applyFill="1" applyBorder="1"/>
    <xf numFmtId="0" fontId="1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0" fillId="6" borderId="3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>
      <alignment horizontal="right"/>
    </xf>
    <xf numFmtId="0" fontId="0" fillId="0" borderId="3" xfId="0" applyBorder="1"/>
    <xf numFmtId="0" fontId="0" fillId="6" borderId="4" xfId="0" applyFill="1" applyBorder="1"/>
    <xf numFmtId="14" fontId="0" fillId="4" borderId="1" xfId="0" applyNumberFormat="1" applyFill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4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6"/>
  <sheetViews>
    <sheetView tabSelected="1" workbookViewId="0">
      <pane ySplit="1" topLeftCell="A110" activePane="bottomLeft" state="frozen"/>
      <selection pane="bottomLeft" activeCell="A127" sqref="A127:M127"/>
    </sheetView>
  </sheetViews>
  <sheetFormatPr defaultRowHeight="15" x14ac:dyDescent="0.25"/>
  <cols>
    <col min="1" max="1" width="24.85546875" style="2" customWidth="1"/>
    <col min="2" max="2" width="12.7109375" customWidth="1"/>
    <col min="3" max="3" width="11" customWidth="1"/>
    <col min="6" max="6" width="10.7109375" customWidth="1"/>
    <col min="7" max="7" width="10" customWidth="1"/>
    <col min="8" max="8" width="10.28515625" customWidth="1"/>
    <col min="9" max="9" width="10.7109375" customWidth="1"/>
    <col min="10" max="10" width="11.140625" customWidth="1"/>
    <col min="11" max="11" width="12.7109375" customWidth="1"/>
    <col min="12" max="12" width="9.140625" hidden="1" customWidth="1"/>
    <col min="13" max="13" width="10.42578125" customWidth="1"/>
    <col min="18" max="18" width="9.140625" style="31"/>
  </cols>
  <sheetData>
    <row r="1" spans="1:27" s="1" customFormat="1" ht="23.25" x14ac:dyDescent="0.35">
      <c r="A1" s="1" t="s">
        <v>0</v>
      </c>
      <c r="C1" s="1">
        <v>2019</v>
      </c>
      <c r="F1" s="23" t="s">
        <v>1</v>
      </c>
      <c r="G1" s="24" t="s">
        <v>2</v>
      </c>
      <c r="H1" s="25" t="s">
        <v>3</v>
      </c>
      <c r="I1" s="25"/>
      <c r="R1" s="32"/>
    </row>
    <row r="3" spans="1:27" s="2" customFormat="1" x14ac:dyDescent="0.25">
      <c r="A3" s="3"/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  <c r="L3" s="3"/>
      <c r="M3" s="3" t="s">
        <v>14</v>
      </c>
      <c r="R3" s="33"/>
    </row>
    <row r="4" spans="1:27" x14ac:dyDescent="0.25">
      <c r="A4" s="3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7" x14ac:dyDescent="0.25">
      <c r="A5" s="6" t="s">
        <v>82</v>
      </c>
      <c r="B5" s="6" t="s">
        <v>81</v>
      </c>
      <c r="C5" s="21">
        <v>40234</v>
      </c>
      <c r="D5" s="6">
        <v>8</v>
      </c>
      <c r="E5" s="6">
        <v>11</v>
      </c>
      <c r="F5" s="6">
        <v>800</v>
      </c>
      <c r="G5" s="6">
        <v>800</v>
      </c>
      <c r="H5" s="6"/>
      <c r="I5" s="6">
        <v>560</v>
      </c>
      <c r="J5" s="6"/>
      <c r="K5" s="6"/>
      <c r="L5" s="6"/>
      <c r="M5" s="6">
        <v>540</v>
      </c>
      <c r="O5" s="6" t="s">
        <v>82</v>
      </c>
      <c r="P5" s="6" t="s">
        <v>81</v>
      </c>
      <c r="Q5" s="21">
        <v>40234</v>
      </c>
      <c r="R5" s="6">
        <v>8</v>
      </c>
      <c r="S5" s="6">
        <v>11</v>
      </c>
      <c r="T5" s="6">
        <v>800</v>
      </c>
      <c r="U5" s="6">
        <v>800</v>
      </c>
      <c r="V5" s="6"/>
      <c r="W5" s="6">
        <v>560</v>
      </c>
      <c r="X5" s="6"/>
      <c r="Y5" s="6"/>
      <c r="Z5" s="6"/>
      <c r="AA5" s="6">
        <v>340</v>
      </c>
    </row>
    <row r="6" spans="1:27" x14ac:dyDescent="0.25">
      <c r="A6" s="45" t="s">
        <v>159</v>
      </c>
      <c r="B6" s="6" t="s">
        <v>17</v>
      </c>
      <c r="C6" s="21">
        <v>40197</v>
      </c>
      <c r="D6" s="6">
        <v>9</v>
      </c>
      <c r="E6" s="6">
        <v>11</v>
      </c>
      <c r="F6" s="6"/>
      <c r="G6" s="6"/>
      <c r="H6" s="6"/>
      <c r="I6" s="6">
        <v>800</v>
      </c>
      <c r="J6" s="6">
        <v>800</v>
      </c>
      <c r="K6" s="6"/>
      <c r="L6" s="6"/>
      <c r="M6" s="6">
        <v>400</v>
      </c>
      <c r="O6" s="45" t="s">
        <v>159</v>
      </c>
      <c r="P6" s="6" t="s">
        <v>17</v>
      </c>
      <c r="Q6" s="21">
        <v>40197</v>
      </c>
      <c r="R6" s="6">
        <v>9</v>
      </c>
      <c r="S6" s="6">
        <v>11</v>
      </c>
      <c r="T6" s="6"/>
      <c r="U6" s="6"/>
      <c r="V6" s="6"/>
      <c r="W6" s="6">
        <v>800</v>
      </c>
      <c r="X6" s="6"/>
      <c r="Y6" s="6"/>
      <c r="Z6" s="6"/>
      <c r="AA6" s="6">
        <v>400</v>
      </c>
    </row>
    <row r="7" spans="1:27" x14ac:dyDescent="0.25">
      <c r="A7" s="45"/>
      <c r="B7" s="6"/>
      <c r="C7" s="21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7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6"/>
    </row>
    <row r="9" spans="1:27" x14ac:dyDescent="0.25">
      <c r="A9" s="3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6" t="s">
        <v>20</v>
      </c>
      <c r="P9" s="6" t="s">
        <v>21</v>
      </c>
      <c r="Q9" s="21">
        <v>39832</v>
      </c>
      <c r="R9" s="6">
        <v>10</v>
      </c>
      <c r="S9" s="6">
        <v>11</v>
      </c>
      <c r="T9" s="6">
        <v>800</v>
      </c>
      <c r="U9" s="6"/>
      <c r="V9" s="6">
        <v>800</v>
      </c>
      <c r="W9" s="6"/>
      <c r="X9" s="6"/>
      <c r="Y9" s="6"/>
      <c r="Z9" s="6"/>
      <c r="AA9" s="6">
        <v>400</v>
      </c>
    </row>
    <row r="10" spans="1:27" x14ac:dyDescent="0.25">
      <c r="A10" s="6" t="s">
        <v>20</v>
      </c>
      <c r="B10" s="6" t="s">
        <v>21</v>
      </c>
      <c r="C10" s="21">
        <v>39832</v>
      </c>
      <c r="D10" s="6">
        <v>10</v>
      </c>
      <c r="E10" s="6">
        <v>11</v>
      </c>
      <c r="F10" s="6">
        <v>800</v>
      </c>
      <c r="G10" s="6"/>
      <c r="H10" s="6">
        <v>800</v>
      </c>
      <c r="I10" s="6"/>
      <c r="J10" s="6">
        <v>800</v>
      </c>
      <c r="K10" s="6"/>
      <c r="L10" s="6"/>
      <c r="M10" s="6">
        <v>600</v>
      </c>
      <c r="O10" s="6" t="s">
        <v>84</v>
      </c>
      <c r="P10" s="6" t="s">
        <v>85</v>
      </c>
      <c r="Q10" s="21">
        <v>39787</v>
      </c>
      <c r="R10" s="6">
        <v>10</v>
      </c>
      <c r="S10" s="6">
        <v>11</v>
      </c>
      <c r="T10" s="6">
        <v>360</v>
      </c>
      <c r="U10" s="6">
        <v>800</v>
      </c>
      <c r="V10" s="6"/>
      <c r="W10" s="6">
        <v>800</v>
      </c>
      <c r="X10" s="6"/>
      <c r="Y10" s="6"/>
      <c r="Z10" s="6"/>
      <c r="AA10" s="6">
        <v>490</v>
      </c>
    </row>
    <row r="11" spans="1:27" x14ac:dyDescent="0.25">
      <c r="A11" s="6" t="s">
        <v>83</v>
      </c>
      <c r="B11" s="6" t="s">
        <v>17</v>
      </c>
      <c r="C11" s="21">
        <v>40723</v>
      </c>
      <c r="D11" s="6">
        <v>8</v>
      </c>
      <c r="E11" s="6">
        <v>11</v>
      </c>
      <c r="F11" s="6">
        <v>560</v>
      </c>
      <c r="G11" s="6">
        <v>560</v>
      </c>
      <c r="H11" s="6">
        <v>560</v>
      </c>
      <c r="I11" s="6">
        <v>560</v>
      </c>
      <c r="J11" s="6">
        <v>560</v>
      </c>
      <c r="K11" s="6"/>
      <c r="L11" s="6"/>
      <c r="M11" s="6">
        <v>560</v>
      </c>
    </row>
    <row r="12" spans="1:27" x14ac:dyDescent="0.25">
      <c r="A12" s="6" t="s">
        <v>84</v>
      </c>
      <c r="B12" s="6" t="s">
        <v>85</v>
      </c>
      <c r="C12" s="21">
        <v>39787</v>
      </c>
      <c r="D12" s="6">
        <v>10</v>
      </c>
      <c r="E12" s="6">
        <v>11</v>
      </c>
      <c r="F12" s="6">
        <v>360</v>
      </c>
      <c r="G12" s="6">
        <v>800</v>
      </c>
      <c r="H12" s="6"/>
      <c r="I12" s="6">
        <v>800</v>
      </c>
      <c r="J12" s="6"/>
      <c r="K12" s="6"/>
      <c r="L12" s="6"/>
      <c r="M12" s="6">
        <v>490</v>
      </c>
      <c r="O12" s="6"/>
      <c r="P12" s="6"/>
      <c r="Q12" s="21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6" t="s">
        <v>86</v>
      </c>
      <c r="B13" s="6" t="s">
        <v>81</v>
      </c>
      <c r="C13" s="21">
        <v>40029</v>
      </c>
      <c r="D13" s="6">
        <v>10</v>
      </c>
      <c r="E13" s="6">
        <v>11</v>
      </c>
      <c r="F13" s="6">
        <v>360</v>
      </c>
      <c r="G13" s="6">
        <v>360</v>
      </c>
      <c r="H13" s="6"/>
      <c r="I13" s="6">
        <v>360</v>
      </c>
      <c r="J13" s="6"/>
      <c r="K13" s="6"/>
      <c r="L13" s="6"/>
      <c r="M13" s="6">
        <v>270</v>
      </c>
      <c r="O13" s="6"/>
      <c r="P13" s="6"/>
      <c r="Q13" s="21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/>
      <c r="B14" s="6"/>
      <c r="C14" s="21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27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"/>
    </row>
    <row r="16" spans="1:27" x14ac:dyDescent="0.25">
      <c r="A16" s="3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27" x14ac:dyDescent="0.25">
      <c r="A17" s="6" t="s">
        <v>18</v>
      </c>
      <c r="B17" s="6" t="s">
        <v>25</v>
      </c>
      <c r="C17" s="8">
        <v>39686</v>
      </c>
      <c r="D17" s="7">
        <v>11</v>
      </c>
      <c r="E17" s="9">
        <v>13</v>
      </c>
      <c r="F17" s="6">
        <v>800</v>
      </c>
      <c r="G17" s="6">
        <v>800</v>
      </c>
      <c r="H17" s="6">
        <v>800</v>
      </c>
      <c r="I17" s="6">
        <v>800</v>
      </c>
      <c r="J17" s="6">
        <v>360</v>
      </c>
      <c r="K17" s="6"/>
      <c r="L17" s="6"/>
      <c r="M17" s="6">
        <v>800</v>
      </c>
    </row>
    <row r="18" spans="1:27" x14ac:dyDescent="0.25">
      <c r="A18" s="10" t="s">
        <v>16</v>
      </c>
      <c r="B18" s="6" t="s">
        <v>17</v>
      </c>
      <c r="C18" s="8">
        <v>39417</v>
      </c>
      <c r="D18" s="7">
        <v>11</v>
      </c>
      <c r="E18" s="9">
        <v>13</v>
      </c>
      <c r="F18" s="6">
        <v>560</v>
      </c>
      <c r="G18" s="6">
        <v>560</v>
      </c>
      <c r="H18" s="6">
        <v>560</v>
      </c>
      <c r="I18" s="6"/>
      <c r="J18" s="6">
        <v>800</v>
      </c>
      <c r="K18" s="6"/>
      <c r="L18" s="6"/>
      <c r="M18" s="6">
        <v>620</v>
      </c>
    </row>
    <row r="19" spans="1:27" x14ac:dyDescent="0.25">
      <c r="A19" s="10" t="s">
        <v>24</v>
      </c>
      <c r="B19" s="6" t="s">
        <v>17</v>
      </c>
      <c r="C19" s="8">
        <v>39205</v>
      </c>
      <c r="D19" s="7">
        <v>12</v>
      </c>
      <c r="E19" s="9">
        <f t="shared" ref="E19" si="0">IF(D19&lt;&gt;"",IF(EVEN(D19)-D19=0,D19+1,D19+2),"")</f>
        <v>13</v>
      </c>
      <c r="F19" s="6">
        <v>360</v>
      </c>
      <c r="G19" s="6">
        <v>360</v>
      </c>
      <c r="H19" s="6">
        <v>360</v>
      </c>
      <c r="I19" s="6">
        <v>560</v>
      </c>
      <c r="J19" s="6">
        <v>560</v>
      </c>
      <c r="K19" s="6"/>
      <c r="L19" s="6"/>
      <c r="M19" s="6">
        <v>460</v>
      </c>
    </row>
    <row r="20" spans="1:27" x14ac:dyDescent="0.25">
      <c r="A20" s="6" t="s">
        <v>108</v>
      </c>
      <c r="B20" s="6" t="s">
        <v>81</v>
      </c>
      <c r="C20" s="8">
        <v>39151</v>
      </c>
      <c r="D20" s="7">
        <v>12</v>
      </c>
      <c r="E20" s="9">
        <f t="shared" ref="E20:E21" si="1">IF(D20&lt;&gt;"",IF(EVEN(D20)-D20=0,D20+1,D20+2),"")</f>
        <v>13</v>
      </c>
      <c r="F20" s="6">
        <v>230</v>
      </c>
      <c r="G20" s="6">
        <v>360</v>
      </c>
      <c r="H20" s="6"/>
      <c r="I20" s="6"/>
      <c r="J20" s="6">
        <v>360</v>
      </c>
      <c r="K20" s="6"/>
      <c r="L20" s="6"/>
      <c r="M20" s="6">
        <v>237.5</v>
      </c>
    </row>
    <row r="21" spans="1:27" x14ac:dyDescent="0.25">
      <c r="A21" s="6" t="s">
        <v>79</v>
      </c>
      <c r="B21" s="6" t="s">
        <v>80</v>
      </c>
      <c r="C21" s="8">
        <v>39533</v>
      </c>
      <c r="D21" s="7">
        <v>11</v>
      </c>
      <c r="E21" s="9">
        <f t="shared" si="1"/>
        <v>13</v>
      </c>
      <c r="F21" s="6">
        <v>360</v>
      </c>
      <c r="G21" s="6"/>
      <c r="H21" s="6">
        <v>360</v>
      </c>
      <c r="I21" s="6"/>
      <c r="J21" s="6"/>
      <c r="K21" s="6"/>
      <c r="L21" s="6"/>
      <c r="M21" s="6">
        <v>180</v>
      </c>
      <c r="O21" s="6" t="s">
        <v>108</v>
      </c>
      <c r="P21" s="6" t="s">
        <v>81</v>
      </c>
      <c r="Q21" s="8">
        <v>39151</v>
      </c>
      <c r="R21" s="7">
        <v>12</v>
      </c>
      <c r="S21" s="9">
        <f t="shared" ref="S21" si="2">IF(R21&lt;&gt;"",IF(EVEN(R21)-R21=0,R21+1,R21+2),"")</f>
        <v>13</v>
      </c>
      <c r="T21" s="6">
        <v>230</v>
      </c>
      <c r="U21" s="6">
        <v>360</v>
      </c>
      <c r="V21" s="6"/>
      <c r="W21" s="6"/>
      <c r="X21" s="6">
        <v>360</v>
      </c>
      <c r="Y21" s="6"/>
      <c r="Z21" s="6"/>
      <c r="AA21" s="6">
        <v>237.5</v>
      </c>
    </row>
    <row r="22" spans="1:27" x14ac:dyDescent="0.25">
      <c r="A22" s="6" t="s">
        <v>158</v>
      </c>
      <c r="B22" s="6" t="s">
        <v>81</v>
      </c>
      <c r="C22" s="8">
        <v>39037</v>
      </c>
      <c r="D22" s="7">
        <v>12</v>
      </c>
      <c r="E22" s="9">
        <v>13</v>
      </c>
      <c r="F22" s="6"/>
      <c r="G22" s="6"/>
      <c r="H22" s="6"/>
      <c r="I22" s="6">
        <v>360</v>
      </c>
      <c r="J22" s="6">
        <v>230</v>
      </c>
      <c r="K22" s="6"/>
      <c r="L22" s="6"/>
      <c r="M22" s="6">
        <v>147.5</v>
      </c>
    </row>
    <row r="23" spans="1:27" x14ac:dyDescent="0.25">
      <c r="A23" s="6"/>
      <c r="B23" s="6"/>
      <c r="C23" s="8"/>
      <c r="D23" s="7"/>
      <c r="E23" s="9"/>
      <c r="F23" s="6"/>
      <c r="G23" s="6"/>
      <c r="H23" s="6"/>
      <c r="I23" s="6"/>
      <c r="J23" s="6"/>
      <c r="K23" s="6"/>
      <c r="L23" s="6"/>
      <c r="M23" s="6"/>
    </row>
    <row r="24" spans="1:27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"/>
    </row>
    <row r="25" spans="1:27" x14ac:dyDescent="0.25">
      <c r="A25" s="3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7" x14ac:dyDescent="0.25">
      <c r="A26" s="6" t="s">
        <v>27</v>
      </c>
      <c r="B26" s="6" t="s">
        <v>25</v>
      </c>
      <c r="C26" s="11">
        <v>39178</v>
      </c>
      <c r="D26" s="7">
        <v>12</v>
      </c>
      <c r="E26" s="9">
        <f t="shared" ref="E26:E28" si="3">IF(D26&lt;&gt;"",IF(EVEN(D26)-D26=0,D26+1,D26+2),"")</f>
        <v>13</v>
      </c>
      <c r="F26" s="6">
        <v>560</v>
      </c>
      <c r="G26" s="6">
        <v>800</v>
      </c>
      <c r="H26" s="6">
        <v>560</v>
      </c>
      <c r="I26" s="6">
        <v>800</v>
      </c>
      <c r="J26" s="6">
        <v>560</v>
      </c>
      <c r="K26" s="6"/>
      <c r="L26" s="6"/>
      <c r="M26" s="6">
        <v>680</v>
      </c>
    </row>
    <row r="27" spans="1:27" x14ac:dyDescent="0.25">
      <c r="A27" s="6" t="s">
        <v>109</v>
      </c>
      <c r="B27" s="6" t="s">
        <v>30</v>
      </c>
      <c r="C27" s="21">
        <v>39011</v>
      </c>
      <c r="D27" s="7">
        <v>12</v>
      </c>
      <c r="E27" s="9">
        <f t="shared" ref="E27:E28" si="4">IF(D27&lt;&gt;"",IF(EVEN(D27)-D27=0,D27+1,D27+2),"")</f>
        <v>13</v>
      </c>
      <c r="F27" s="6">
        <v>800</v>
      </c>
      <c r="G27" s="6">
        <v>560</v>
      </c>
      <c r="H27" s="6">
        <v>800</v>
      </c>
      <c r="I27" s="6"/>
      <c r="J27" s="6"/>
      <c r="K27" s="6"/>
      <c r="L27" s="6"/>
      <c r="M27" s="6">
        <v>540</v>
      </c>
      <c r="O27" s="6" t="s">
        <v>109</v>
      </c>
      <c r="P27" s="6" t="s">
        <v>30</v>
      </c>
      <c r="Q27" s="21">
        <v>39011</v>
      </c>
      <c r="R27" s="7">
        <v>12</v>
      </c>
      <c r="S27" s="9">
        <f t="shared" ref="S27" si="5">IF(R27&lt;&gt;"",IF(EVEN(R27)-R27=0,R27+1,R27+2),"")</f>
        <v>13</v>
      </c>
      <c r="T27" s="6">
        <v>800</v>
      </c>
      <c r="U27" s="6">
        <v>560</v>
      </c>
      <c r="V27" s="6">
        <v>800</v>
      </c>
      <c r="W27" s="6"/>
      <c r="X27" s="6"/>
      <c r="Y27" s="6"/>
      <c r="Z27" s="6"/>
      <c r="AA27" s="6">
        <v>540</v>
      </c>
    </row>
    <row r="28" spans="1:27" x14ac:dyDescent="0.25">
      <c r="A28" s="6" t="s">
        <v>28</v>
      </c>
      <c r="B28" s="6" t="s">
        <v>29</v>
      </c>
      <c r="C28" s="21">
        <v>39117</v>
      </c>
      <c r="D28" s="7">
        <v>12</v>
      </c>
      <c r="E28" s="9">
        <f t="shared" si="4"/>
        <v>13</v>
      </c>
      <c r="F28" s="6">
        <v>360</v>
      </c>
      <c r="G28" s="6">
        <v>360</v>
      </c>
      <c r="H28" s="6">
        <v>360</v>
      </c>
      <c r="I28" s="6">
        <v>560</v>
      </c>
      <c r="J28" s="6">
        <v>800</v>
      </c>
      <c r="K28" s="6"/>
      <c r="L28" s="6"/>
      <c r="M28" s="6">
        <v>520</v>
      </c>
    </row>
    <row r="29" spans="1:27" x14ac:dyDescent="0.25">
      <c r="A29" s="6" t="s">
        <v>87</v>
      </c>
      <c r="B29" s="6" t="s">
        <v>30</v>
      </c>
      <c r="C29" s="21">
        <v>39239</v>
      </c>
      <c r="D29" s="7">
        <v>12</v>
      </c>
      <c r="E29" s="9">
        <f t="shared" ref="E29" si="6">IF(D29&lt;&gt;"",IF(EVEN(D29)-D29=0,D29+1,D29+2),"")</f>
        <v>13</v>
      </c>
      <c r="F29" s="6">
        <v>360</v>
      </c>
      <c r="G29" s="6"/>
      <c r="H29" s="6"/>
      <c r="I29" s="6"/>
      <c r="J29" s="6"/>
      <c r="K29" s="6"/>
      <c r="L29" s="6"/>
      <c r="M29" s="6">
        <v>90</v>
      </c>
    </row>
    <row r="30" spans="1:27" x14ac:dyDescent="0.25">
      <c r="A30" s="6"/>
      <c r="B30" s="6"/>
      <c r="C30" s="11"/>
      <c r="D30" s="7"/>
      <c r="E30" s="9"/>
      <c r="F30" s="6"/>
      <c r="G30" s="6"/>
      <c r="H30" s="6"/>
      <c r="I30" s="6"/>
      <c r="J30" s="6"/>
      <c r="K30" s="6"/>
      <c r="L30" s="6"/>
      <c r="M30" s="6"/>
    </row>
    <row r="31" spans="1:27" x14ac:dyDescent="0.25">
      <c r="A31" s="6"/>
      <c r="B31" s="6"/>
      <c r="C31" s="21"/>
      <c r="D31" s="7"/>
      <c r="E31" s="9"/>
      <c r="F31" s="6"/>
      <c r="G31" s="6"/>
      <c r="H31" s="6"/>
      <c r="I31" s="6"/>
      <c r="J31" s="6"/>
      <c r="K31" s="6"/>
      <c r="L31" s="6"/>
      <c r="M31" s="6"/>
    </row>
    <row r="32" spans="1:27" x14ac:dyDescent="0.25">
      <c r="A32" s="6"/>
      <c r="B32" s="6"/>
      <c r="C32" s="21"/>
      <c r="D32" s="7"/>
      <c r="E32" s="9"/>
      <c r="F32" s="6"/>
      <c r="G32" s="6"/>
      <c r="H32" s="6"/>
      <c r="I32" s="6"/>
      <c r="J32" s="6"/>
      <c r="K32" s="6"/>
      <c r="L32" s="6"/>
      <c r="M32" s="6"/>
    </row>
    <row r="33" spans="1:27" x14ac:dyDescent="0.25">
      <c r="A33" s="6"/>
      <c r="B33" s="6"/>
      <c r="C33" s="11"/>
      <c r="D33" s="7"/>
      <c r="E33" s="9"/>
      <c r="F33" s="6"/>
      <c r="G33" s="6"/>
      <c r="H33" s="6"/>
      <c r="I33" s="6"/>
      <c r="J33" s="6"/>
      <c r="K33" s="6"/>
      <c r="L33" s="6"/>
      <c r="M33" s="6"/>
    </row>
    <row r="34" spans="1:27" x14ac:dyDescent="0.25">
      <c r="A34" s="6"/>
      <c r="B34" s="6"/>
      <c r="C34" s="11"/>
      <c r="D34" s="7"/>
      <c r="E34" s="9"/>
      <c r="F34" s="6"/>
      <c r="G34" s="6"/>
      <c r="H34" s="6"/>
      <c r="I34" s="6"/>
      <c r="J34" s="6"/>
      <c r="K34" s="6"/>
      <c r="L34" s="6"/>
      <c r="M34" s="6"/>
      <c r="O34" s="6"/>
      <c r="P34" s="6"/>
      <c r="Q34" s="21"/>
      <c r="R34" s="7"/>
      <c r="S34" s="9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6"/>
      <c r="B35" s="6"/>
      <c r="C35" s="11"/>
      <c r="D35" s="7"/>
      <c r="E35" s="9"/>
      <c r="F35" s="6"/>
      <c r="G35" s="6"/>
      <c r="H35" s="6"/>
      <c r="I35" s="6"/>
      <c r="J35" s="6"/>
      <c r="K35" s="6"/>
      <c r="L35" s="6"/>
      <c r="M35" s="6"/>
      <c r="O35" s="6"/>
      <c r="P35" s="6"/>
      <c r="Q35" s="11"/>
      <c r="R35" s="7"/>
      <c r="S35" s="9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6"/>
      <c r="B36" s="6"/>
      <c r="C36" s="11"/>
      <c r="D36" s="7"/>
      <c r="E36" s="9"/>
      <c r="F36" s="6"/>
      <c r="G36" s="6"/>
      <c r="H36" s="6"/>
      <c r="I36" s="6"/>
      <c r="J36" s="6"/>
      <c r="K36" s="6"/>
      <c r="L36" s="6"/>
      <c r="M36" s="6"/>
    </row>
    <row r="37" spans="1:2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"/>
    </row>
    <row r="38" spans="1:27" x14ac:dyDescent="0.25">
      <c r="A38" s="3" t="s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27" x14ac:dyDescent="0.25">
      <c r="A39" s="6" t="s">
        <v>38</v>
      </c>
      <c r="B39" s="6" t="s">
        <v>21</v>
      </c>
      <c r="C39" s="8">
        <v>38356</v>
      </c>
      <c r="D39" s="7">
        <v>14</v>
      </c>
      <c r="E39" s="9">
        <f t="shared" ref="E39:E40" si="7">IF(D39&lt;&gt;"",IF(EVEN(D39)-D39=0,D39+1,D39+2),"")</f>
        <v>15</v>
      </c>
      <c r="F39" s="6">
        <v>560</v>
      </c>
      <c r="G39" s="6">
        <v>560</v>
      </c>
      <c r="H39" s="6">
        <v>560</v>
      </c>
      <c r="I39" s="6">
        <v>800</v>
      </c>
      <c r="J39" s="6">
        <v>800</v>
      </c>
      <c r="K39" s="6"/>
      <c r="L39" s="6"/>
      <c r="M39" s="6">
        <v>680</v>
      </c>
      <c r="O39" s="6" t="s">
        <v>35</v>
      </c>
      <c r="P39" s="6" t="s">
        <v>32</v>
      </c>
      <c r="Q39" s="8">
        <v>38561</v>
      </c>
      <c r="R39" s="7">
        <v>14</v>
      </c>
      <c r="S39" s="9">
        <f t="shared" ref="S39" si="8">IF(R39&lt;&gt;"",IF(EVEN(R39)-R39=0,R39+1,R39+2),"")</f>
        <v>15</v>
      </c>
      <c r="T39" s="6">
        <v>800</v>
      </c>
      <c r="U39" s="6">
        <v>360</v>
      </c>
      <c r="V39" s="6">
        <v>800</v>
      </c>
      <c r="W39" s="6">
        <v>560</v>
      </c>
      <c r="X39" s="6">
        <v>560</v>
      </c>
      <c r="Y39" s="6"/>
      <c r="Z39" s="6"/>
      <c r="AA39" s="6">
        <v>770</v>
      </c>
    </row>
    <row r="40" spans="1:27" x14ac:dyDescent="0.25">
      <c r="A40" s="6" t="s">
        <v>35</v>
      </c>
      <c r="B40" s="6" t="s">
        <v>32</v>
      </c>
      <c r="C40" s="8">
        <v>38561</v>
      </c>
      <c r="D40" s="7">
        <v>14</v>
      </c>
      <c r="E40" s="9">
        <f t="shared" si="7"/>
        <v>15</v>
      </c>
      <c r="F40" s="6">
        <v>800</v>
      </c>
      <c r="G40" s="6">
        <v>360</v>
      </c>
      <c r="H40" s="6">
        <v>800</v>
      </c>
      <c r="I40" s="6">
        <v>560</v>
      </c>
      <c r="J40" s="6">
        <v>560</v>
      </c>
      <c r="K40" s="6"/>
      <c r="L40" s="6"/>
      <c r="M40" s="6">
        <v>680</v>
      </c>
    </row>
    <row r="41" spans="1:27" x14ac:dyDescent="0.25">
      <c r="A41" s="6" t="s">
        <v>36</v>
      </c>
      <c r="B41" s="6" t="s">
        <v>37</v>
      </c>
      <c r="C41" s="8">
        <v>38500</v>
      </c>
      <c r="D41" s="7">
        <v>14</v>
      </c>
      <c r="E41" s="9">
        <f t="shared" ref="E41" si="9">IF(D41&lt;&gt;"",IF(EVEN(D41)-D41=0,D41+1,D41+2),"")</f>
        <v>15</v>
      </c>
      <c r="F41" s="6">
        <v>360</v>
      </c>
      <c r="G41" s="6">
        <v>800</v>
      </c>
      <c r="H41" s="6">
        <v>360</v>
      </c>
      <c r="I41" s="6">
        <v>360</v>
      </c>
      <c r="J41" s="6">
        <v>360</v>
      </c>
      <c r="K41" s="6"/>
      <c r="L41" s="6"/>
      <c r="M41" s="6">
        <v>470</v>
      </c>
      <c r="O41" s="6"/>
      <c r="P41" s="6"/>
      <c r="Q41" s="8"/>
      <c r="R41" s="7"/>
      <c r="S41" s="9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6" t="s">
        <v>39</v>
      </c>
      <c r="B42" s="6" t="s">
        <v>81</v>
      </c>
      <c r="C42" s="8">
        <v>38578</v>
      </c>
      <c r="D42" s="7">
        <v>14</v>
      </c>
      <c r="E42" s="9">
        <f t="shared" ref="E42:E43" si="10">IF(D42&lt;&gt;"",IF(EVEN(D42)-D42=0,D42+1,D42+2),"")</f>
        <v>15</v>
      </c>
      <c r="F42" s="6">
        <v>360</v>
      </c>
      <c r="G42" s="6">
        <v>360</v>
      </c>
      <c r="H42" s="6">
        <v>360</v>
      </c>
      <c r="I42" s="6"/>
      <c r="J42" s="6">
        <v>360</v>
      </c>
      <c r="K42" s="6"/>
      <c r="L42" s="6"/>
      <c r="M42" s="6">
        <v>360</v>
      </c>
      <c r="O42" s="6"/>
      <c r="P42" s="6"/>
      <c r="Q42" s="8"/>
      <c r="R42" s="7"/>
      <c r="S42" s="9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6" t="s">
        <v>156</v>
      </c>
      <c r="B43" s="6" t="s">
        <v>81</v>
      </c>
      <c r="C43" s="8">
        <v>38427</v>
      </c>
      <c r="D43" s="7">
        <v>14</v>
      </c>
      <c r="E43" s="9">
        <f t="shared" si="10"/>
        <v>15</v>
      </c>
      <c r="F43" s="6"/>
      <c r="G43" s="6"/>
      <c r="H43" s="6"/>
      <c r="I43" s="6">
        <v>360</v>
      </c>
      <c r="J43" s="6">
        <v>230</v>
      </c>
      <c r="K43" s="6"/>
      <c r="L43" s="6"/>
      <c r="M43" s="6">
        <v>147.5</v>
      </c>
    </row>
    <row r="44" spans="1:27" x14ac:dyDescent="0.25">
      <c r="A44" s="6" t="s">
        <v>110</v>
      </c>
      <c r="B44" s="6" t="s">
        <v>111</v>
      </c>
      <c r="C44" s="8">
        <v>38810</v>
      </c>
      <c r="D44" s="7">
        <v>13</v>
      </c>
      <c r="E44" s="9">
        <v>15</v>
      </c>
      <c r="F44" s="6"/>
      <c r="G44" s="6">
        <v>230</v>
      </c>
      <c r="H44" s="6"/>
      <c r="I44" s="6"/>
      <c r="J44" s="6">
        <v>230</v>
      </c>
      <c r="K44" s="6"/>
      <c r="L44" s="6"/>
      <c r="M44" s="6">
        <v>115</v>
      </c>
      <c r="O44" s="6" t="s">
        <v>112</v>
      </c>
      <c r="P44" s="6" t="s">
        <v>126</v>
      </c>
      <c r="Q44" s="8">
        <v>38825</v>
      </c>
      <c r="R44" s="7">
        <v>13</v>
      </c>
      <c r="S44" s="9">
        <v>15</v>
      </c>
      <c r="T44" s="6"/>
      <c r="U44" s="6">
        <v>230</v>
      </c>
      <c r="V44" s="6">
        <v>230</v>
      </c>
      <c r="W44" s="6"/>
      <c r="X44" s="6"/>
      <c r="Y44" s="6"/>
      <c r="Z44" s="6"/>
      <c r="AA44" s="6">
        <v>65</v>
      </c>
    </row>
    <row r="45" spans="1:27" x14ac:dyDescent="0.25">
      <c r="A45" s="6" t="s">
        <v>112</v>
      </c>
      <c r="B45" s="6" t="s">
        <v>126</v>
      </c>
      <c r="C45" s="8">
        <v>38825</v>
      </c>
      <c r="D45" s="7">
        <v>13</v>
      </c>
      <c r="E45" s="9">
        <v>15</v>
      </c>
      <c r="F45" s="6"/>
      <c r="G45" s="6">
        <v>230</v>
      </c>
      <c r="H45" s="6">
        <v>230</v>
      </c>
      <c r="I45" s="6"/>
      <c r="J45" s="6"/>
      <c r="K45" s="6"/>
      <c r="L45" s="6"/>
      <c r="M45" s="6">
        <v>65</v>
      </c>
      <c r="O45" s="6" t="s">
        <v>139</v>
      </c>
      <c r="P45" s="6" t="s">
        <v>138</v>
      </c>
      <c r="Q45" s="8">
        <v>38681</v>
      </c>
      <c r="R45" s="7">
        <v>13</v>
      </c>
      <c r="S45" s="9">
        <v>15</v>
      </c>
      <c r="T45" s="6"/>
      <c r="U45" s="6"/>
      <c r="V45" s="6">
        <v>230</v>
      </c>
      <c r="W45" s="6"/>
      <c r="X45" s="6"/>
      <c r="Y45" s="6"/>
      <c r="Z45" s="6"/>
      <c r="AA45" s="6">
        <v>57.5</v>
      </c>
    </row>
    <row r="46" spans="1:27" x14ac:dyDescent="0.25">
      <c r="A46" s="6" t="s">
        <v>139</v>
      </c>
      <c r="B46" s="6" t="s">
        <v>138</v>
      </c>
      <c r="C46" s="8">
        <v>38681</v>
      </c>
      <c r="D46" s="7">
        <v>13</v>
      </c>
      <c r="E46" s="9">
        <v>15</v>
      </c>
      <c r="F46" s="6"/>
      <c r="G46" s="6"/>
      <c r="H46" s="6">
        <v>230</v>
      </c>
      <c r="I46" s="6"/>
      <c r="J46" s="6"/>
      <c r="K46" s="6"/>
      <c r="L46" s="6"/>
      <c r="M46" s="6">
        <v>57.5</v>
      </c>
    </row>
    <row r="47" spans="1:27" x14ac:dyDescent="0.25">
      <c r="A47" s="6"/>
      <c r="B47" s="6"/>
      <c r="C47" s="21"/>
      <c r="D47" s="7"/>
      <c r="E47" s="9"/>
      <c r="F47" s="6"/>
      <c r="G47" s="6"/>
      <c r="H47" s="6"/>
      <c r="I47" s="6"/>
      <c r="J47" s="6"/>
      <c r="K47" s="6"/>
      <c r="L47" s="6"/>
      <c r="M47" s="6"/>
    </row>
    <row r="48" spans="1:27" x14ac:dyDescent="0.25">
      <c r="A48" s="6"/>
      <c r="B48" s="6"/>
      <c r="C48" s="21"/>
      <c r="D48" s="7"/>
      <c r="E48" s="9"/>
      <c r="F48" s="6"/>
      <c r="G48" s="6"/>
      <c r="H48" s="6"/>
      <c r="I48" s="6"/>
      <c r="J48" s="6"/>
      <c r="K48" s="6"/>
      <c r="L48" s="6"/>
      <c r="M48" s="6"/>
      <c r="O48" s="6" t="s">
        <v>45</v>
      </c>
      <c r="P48" s="6" t="s">
        <v>29</v>
      </c>
      <c r="Q48" s="11">
        <v>38399</v>
      </c>
      <c r="R48" s="7">
        <v>14</v>
      </c>
      <c r="S48" s="9">
        <f t="shared" ref="S48" si="11">IF(R48&lt;&gt;"",IF(EVEN(R48)-R48=0,R48+1,R48+2),"")</f>
        <v>15</v>
      </c>
      <c r="T48" s="6">
        <v>560</v>
      </c>
      <c r="U48" s="6">
        <v>560</v>
      </c>
      <c r="V48" s="6">
        <v>230</v>
      </c>
      <c r="W48" s="6">
        <v>560</v>
      </c>
      <c r="X48" s="6">
        <v>360</v>
      </c>
      <c r="Y48" s="6"/>
      <c r="Z48" s="6"/>
      <c r="AA48" s="6">
        <v>567.5</v>
      </c>
    </row>
    <row r="49" spans="1:2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6"/>
    </row>
    <row r="50" spans="1:27" x14ac:dyDescent="0.25">
      <c r="A50" s="3" t="s"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8"/>
      <c r="R50" s="7"/>
      <c r="S50" s="9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6" t="s">
        <v>43</v>
      </c>
      <c r="B51" s="6" t="s">
        <v>37</v>
      </c>
      <c r="C51" s="8">
        <v>38385</v>
      </c>
      <c r="D51" s="7">
        <v>14</v>
      </c>
      <c r="E51" s="9">
        <f t="shared" ref="E51:E52" si="12">IF(D51&lt;&gt;"",IF(EVEN(D51)-D51=0,D51+1,D51+2),"")</f>
        <v>15</v>
      </c>
      <c r="F51" s="6">
        <v>800</v>
      </c>
      <c r="G51" s="6">
        <v>800</v>
      </c>
      <c r="H51" s="6">
        <v>800</v>
      </c>
      <c r="I51" s="6"/>
      <c r="J51" s="6">
        <v>360</v>
      </c>
      <c r="K51" s="6"/>
      <c r="L51" s="6"/>
      <c r="M51" s="6">
        <v>690</v>
      </c>
    </row>
    <row r="52" spans="1:27" x14ac:dyDescent="0.25">
      <c r="A52" s="6" t="s">
        <v>146</v>
      </c>
      <c r="B52" s="6" t="s">
        <v>23</v>
      </c>
      <c r="C52" s="8">
        <v>38335</v>
      </c>
      <c r="D52" s="7">
        <f t="shared" ref="D52" si="13">IF(C52&lt;&gt;"",YEAR(("7/10/"&amp;TEXT(2018,"00"))-(C52))-1900,"")</f>
        <v>13</v>
      </c>
      <c r="E52" s="9">
        <f t="shared" si="12"/>
        <v>15</v>
      </c>
      <c r="F52" s="6">
        <v>230</v>
      </c>
      <c r="G52" s="6">
        <v>360</v>
      </c>
      <c r="H52" s="6">
        <v>360</v>
      </c>
      <c r="I52" s="6">
        <v>800</v>
      </c>
      <c r="J52" s="6">
        <v>560</v>
      </c>
      <c r="K52" s="6"/>
      <c r="L52" s="6"/>
      <c r="M52" s="6">
        <v>520</v>
      </c>
      <c r="O52" s="6"/>
      <c r="P52" s="6"/>
      <c r="Q52" s="8"/>
      <c r="R52" s="7"/>
      <c r="S52" s="9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6" t="s">
        <v>31</v>
      </c>
      <c r="B53" s="6" t="s">
        <v>25</v>
      </c>
      <c r="C53" s="8">
        <v>38738</v>
      </c>
      <c r="D53" s="7">
        <v>13</v>
      </c>
      <c r="E53" s="9">
        <v>15</v>
      </c>
      <c r="F53" s="6">
        <v>360</v>
      </c>
      <c r="G53" s="6">
        <v>230</v>
      </c>
      <c r="H53" s="6">
        <v>560</v>
      </c>
      <c r="I53" s="6">
        <v>360</v>
      </c>
      <c r="J53" s="6">
        <v>800</v>
      </c>
      <c r="K53" s="6"/>
      <c r="L53" s="6"/>
      <c r="M53" s="6">
        <v>520</v>
      </c>
      <c r="O53" s="6"/>
      <c r="P53" s="6"/>
      <c r="Q53" s="8"/>
      <c r="R53" s="7"/>
      <c r="S53" s="9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6" t="s">
        <v>45</v>
      </c>
      <c r="B54" s="6" t="s">
        <v>29</v>
      </c>
      <c r="C54" s="11">
        <v>38399</v>
      </c>
      <c r="D54" s="7">
        <v>14</v>
      </c>
      <c r="E54" s="9">
        <f t="shared" ref="E54" si="14">IF(D54&lt;&gt;"",IF(EVEN(D54)-D54=0,D54+1,D54+2),"")</f>
        <v>15</v>
      </c>
      <c r="F54" s="6">
        <v>560</v>
      </c>
      <c r="G54" s="6">
        <v>560</v>
      </c>
      <c r="H54" s="6">
        <v>230</v>
      </c>
      <c r="I54" s="6">
        <v>560</v>
      </c>
      <c r="J54" s="6">
        <v>360</v>
      </c>
      <c r="K54" s="6"/>
      <c r="L54" s="6"/>
      <c r="M54" s="6">
        <v>510</v>
      </c>
      <c r="O54" s="6"/>
      <c r="P54" s="6"/>
      <c r="Q54" s="8"/>
      <c r="R54" s="7"/>
      <c r="S54" s="9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6" t="s">
        <v>44</v>
      </c>
      <c r="B55" s="6" t="s">
        <v>41</v>
      </c>
      <c r="C55" s="8">
        <v>38311</v>
      </c>
      <c r="D55" s="7">
        <f t="shared" ref="D55" si="15">IF(C55&lt;&gt;"",YEAR(("7/10/"&amp;TEXT(2018,"00"))-(C55))-1900,"")</f>
        <v>13</v>
      </c>
      <c r="E55" s="9">
        <f t="shared" ref="E55" si="16">IF(D55&lt;&gt;"",IF(EVEN(D55)-D55=0,D55+1,D55+2),"")</f>
        <v>15</v>
      </c>
      <c r="F55" s="6">
        <v>230</v>
      </c>
      <c r="G55" s="6">
        <v>360</v>
      </c>
      <c r="H55" s="6">
        <v>230</v>
      </c>
      <c r="I55" s="6">
        <v>360</v>
      </c>
      <c r="J55" s="6">
        <v>230</v>
      </c>
      <c r="K55" s="6"/>
      <c r="L55" s="6"/>
      <c r="M55" s="13">
        <v>295</v>
      </c>
    </row>
    <row r="56" spans="1:27" x14ac:dyDescent="0.25">
      <c r="A56" s="6" t="s">
        <v>90</v>
      </c>
      <c r="B56" s="6" t="s">
        <v>25</v>
      </c>
      <c r="C56" s="8">
        <v>38661</v>
      </c>
      <c r="D56" s="7">
        <v>13</v>
      </c>
      <c r="E56" s="9">
        <f t="shared" ref="E56" si="17">IF(D56&lt;&gt;"",IF(EVEN(D56)-D56=0,D56+1,D56+2),"")</f>
        <v>15</v>
      </c>
      <c r="F56" s="6">
        <v>230</v>
      </c>
      <c r="G56" s="6">
        <v>230</v>
      </c>
      <c r="H56" s="6">
        <v>360</v>
      </c>
      <c r="I56" s="6">
        <v>230</v>
      </c>
      <c r="J56" s="6">
        <v>230</v>
      </c>
      <c r="K56" s="6"/>
      <c r="L56" s="6"/>
      <c r="M56" s="13">
        <v>262.5</v>
      </c>
      <c r="O56" s="6"/>
      <c r="P56" s="6"/>
      <c r="Q56" s="11"/>
      <c r="R56" s="7"/>
      <c r="S56" s="9"/>
      <c r="T56" s="6"/>
      <c r="U56" s="6"/>
      <c r="V56" s="6"/>
      <c r="W56" s="6"/>
      <c r="X56" s="6"/>
      <c r="Y56" s="6"/>
      <c r="Z56" s="6"/>
      <c r="AA56" s="13"/>
    </row>
    <row r="57" spans="1:27" x14ac:dyDescent="0.25">
      <c r="A57" s="6" t="s">
        <v>88</v>
      </c>
      <c r="B57" s="6" t="s">
        <v>89</v>
      </c>
      <c r="C57" s="8">
        <v>38575</v>
      </c>
      <c r="D57" s="7">
        <v>14</v>
      </c>
      <c r="E57" s="9">
        <v>15</v>
      </c>
      <c r="F57" s="6">
        <v>360</v>
      </c>
      <c r="G57" s="6">
        <v>230</v>
      </c>
      <c r="H57" s="6"/>
      <c r="I57" s="6">
        <v>230</v>
      </c>
      <c r="J57" s="6"/>
      <c r="K57" s="6"/>
      <c r="L57" s="6"/>
      <c r="M57" s="6">
        <v>205</v>
      </c>
      <c r="O57" s="6"/>
      <c r="P57" s="6"/>
      <c r="Q57" s="11"/>
      <c r="R57" s="7"/>
      <c r="S57" s="9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6" t="s">
        <v>33</v>
      </c>
      <c r="B58" s="6" t="s">
        <v>94</v>
      </c>
      <c r="C58" s="8">
        <v>38954</v>
      </c>
      <c r="D58" s="7">
        <v>13</v>
      </c>
      <c r="E58" s="9">
        <v>15</v>
      </c>
      <c r="F58" s="6">
        <v>135</v>
      </c>
      <c r="G58" s="6"/>
      <c r="H58" s="6">
        <v>230</v>
      </c>
      <c r="I58" s="6"/>
      <c r="J58" s="6">
        <v>230</v>
      </c>
      <c r="K58" s="6"/>
      <c r="L58" s="6"/>
      <c r="M58" s="6">
        <v>148.75</v>
      </c>
      <c r="O58" s="6" t="s">
        <v>92</v>
      </c>
      <c r="P58" s="6" t="s">
        <v>21</v>
      </c>
      <c r="Q58" s="8">
        <v>38740</v>
      </c>
      <c r="R58" s="7">
        <v>13</v>
      </c>
      <c r="S58" s="9">
        <v>15</v>
      </c>
      <c r="T58" s="6">
        <v>135</v>
      </c>
      <c r="U58" s="6"/>
      <c r="V58" s="6">
        <v>230</v>
      </c>
      <c r="W58" s="6"/>
      <c r="X58" s="6"/>
      <c r="Y58" s="6"/>
      <c r="Z58" s="6"/>
      <c r="AA58" s="6">
        <v>91.25</v>
      </c>
    </row>
    <row r="59" spans="1:27" x14ac:dyDescent="0.25">
      <c r="A59" s="6" t="s">
        <v>95</v>
      </c>
      <c r="B59" s="6" t="s">
        <v>32</v>
      </c>
      <c r="C59" s="8">
        <v>38609</v>
      </c>
      <c r="D59" s="7">
        <v>14</v>
      </c>
      <c r="E59" s="9">
        <v>15</v>
      </c>
      <c r="F59" s="6">
        <v>135</v>
      </c>
      <c r="G59" s="6">
        <v>135</v>
      </c>
      <c r="H59" s="6"/>
      <c r="I59" s="6"/>
      <c r="J59" s="6">
        <v>230</v>
      </c>
      <c r="K59" s="6"/>
      <c r="L59" s="6"/>
      <c r="M59" s="6">
        <v>125</v>
      </c>
    </row>
    <row r="60" spans="1:27" x14ac:dyDescent="0.25">
      <c r="A60" s="6" t="s">
        <v>113</v>
      </c>
      <c r="B60" s="6" t="s">
        <v>126</v>
      </c>
      <c r="C60" s="11">
        <v>38445</v>
      </c>
      <c r="D60" s="7">
        <v>14</v>
      </c>
      <c r="E60" s="9">
        <v>15</v>
      </c>
      <c r="F60" s="6"/>
      <c r="G60" s="6">
        <v>230</v>
      </c>
      <c r="H60" s="6">
        <v>135</v>
      </c>
      <c r="I60" s="6"/>
      <c r="J60" s="6"/>
      <c r="K60" s="6"/>
      <c r="L60" s="6"/>
      <c r="M60" s="6">
        <v>91.25</v>
      </c>
      <c r="O60" s="6"/>
      <c r="P60" s="6"/>
      <c r="Q60" s="8"/>
      <c r="R60" s="7"/>
      <c r="S60" s="9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6" t="s">
        <v>92</v>
      </c>
      <c r="B61" s="6" t="s">
        <v>21</v>
      </c>
      <c r="C61" s="8">
        <v>38740</v>
      </c>
      <c r="D61" s="7">
        <v>13</v>
      </c>
      <c r="E61" s="9">
        <v>15</v>
      </c>
      <c r="F61" s="6">
        <v>135</v>
      </c>
      <c r="G61" s="6"/>
      <c r="H61" s="6">
        <v>230</v>
      </c>
      <c r="I61" s="6"/>
      <c r="J61" s="6"/>
      <c r="K61" s="6"/>
      <c r="L61" s="6"/>
      <c r="M61" s="6">
        <v>91.25</v>
      </c>
      <c r="O61" s="6"/>
      <c r="P61" s="6"/>
      <c r="Q61" s="8"/>
      <c r="R61" s="7"/>
      <c r="S61" s="9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6" t="s">
        <v>157</v>
      </c>
      <c r="B62" s="6" t="s">
        <v>81</v>
      </c>
      <c r="C62" s="21">
        <v>38982</v>
      </c>
      <c r="D62" s="7">
        <v>13</v>
      </c>
      <c r="E62" s="9">
        <v>15</v>
      </c>
      <c r="F62" s="6"/>
      <c r="G62" s="6"/>
      <c r="H62" s="6"/>
      <c r="I62" s="6">
        <v>230</v>
      </c>
      <c r="J62" s="6">
        <v>135</v>
      </c>
      <c r="K62" s="6"/>
      <c r="L62" s="6"/>
      <c r="M62" s="6">
        <v>91.25</v>
      </c>
      <c r="O62" s="6"/>
      <c r="P62" s="6"/>
      <c r="Q62" s="8"/>
      <c r="R62" s="7"/>
      <c r="S62" s="9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6" t="s">
        <v>91</v>
      </c>
      <c r="B63" s="6" t="s">
        <v>30</v>
      </c>
      <c r="C63" s="11">
        <v>38735</v>
      </c>
      <c r="D63" s="7">
        <v>13</v>
      </c>
      <c r="E63" s="9">
        <v>15</v>
      </c>
      <c r="F63" s="6">
        <v>230</v>
      </c>
      <c r="G63" s="6"/>
      <c r="H63" s="6"/>
      <c r="I63" s="6"/>
      <c r="J63" s="6"/>
      <c r="K63" s="6"/>
      <c r="L63" s="6"/>
      <c r="M63" s="13">
        <v>57.5</v>
      </c>
      <c r="O63" s="6"/>
      <c r="P63" s="6"/>
      <c r="Q63" s="8"/>
      <c r="R63" s="7"/>
      <c r="S63" s="9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6" t="s">
        <v>93</v>
      </c>
      <c r="B64" s="6" t="s">
        <v>30</v>
      </c>
      <c r="C64" s="8">
        <v>38614</v>
      </c>
      <c r="D64" s="7">
        <v>14</v>
      </c>
      <c r="E64" s="9">
        <v>15</v>
      </c>
      <c r="F64" s="6">
        <v>135</v>
      </c>
      <c r="G64" s="6"/>
      <c r="H64" s="6"/>
      <c r="I64" s="6"/>
      <c r="J64" s="6"/>
      <c r="K64" s="6"/>
      <c r="L64" s="6"/>
      <c r="M64" s="6">
        <v>33.75</v>
      </c>
      <c r="O64" s="6"/>
      <c r="P64" s="6"/>
      <c r="Q64" s="8"/>
      <c r="R64" s="7"/>
      <c r="S64" s="9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6" t="s">
        <v>96</v>
      </c>
      <c r="B65" s="6" t="s">
        <v>97</v>
      </c>
      <c r="C65" s="8">
        <v>38903</v>
      </c>
      <c r="D65" s="7">
        <v>13</v>
      </c>
      <c r="E65" s="9">
        <v>15</v>
      </c>
      <c r="F65" s="6">
        <v>135</v>
      </c>
      <c r="G65" s="6"/>
      <c r="H65" s="6"/>
      <c r="I65" s="6"/>
      <c r="J65" s="6"/>
      <c r="K65" s="6"/>
      <c r="L65" s="6"/>
      <c r="M65" s="6">
        <v>33.75</v>
      </c>
      <c r="O65" s="6"/>
      <c r="P65" s="6"/>
      <c r="Q65" s="11"/>
      <c r="R65" s="7"/>
      <c r="S65" s="9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6" t="s">
        <v>114</v>
      </c>
      <c r="B66" s="6" t="s">
        <v>115</v>
      </c>
      <c r="C66" s="8">
        <v>38894</v>
      </c>
      <c r="D66" s="7">
        <v>13</v>
      </c>
      <c r="E66" s="9">
        <v>15</v>
      </c>
      <c r="F66" s="6"/>
      <c r="G66" s="6">
        <v>135</v>
      </c>
      <c r="H66" s="6"/>
      <c r="I66" s="6"/>
      <c r="J66" s="6"/>
      <c r="K66" s="6"/>
      <c r="L66" s="6"/>
      <c r="M66" s="6">
        <v>33.75</v>
      </c>
      <c r="O66" s="6"/>
      <c r="P66" s="6"/>
      <c r="Q66" s="8"/>
      <c r="R66" s="7"/>
      <c r="S66" s="9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6" t="s">
        <v>147</v>
      </c>
      <c r="B67" s="6" t="s">
        <v>142</v>
      </c>
      <c r="C67" s="8">
        <v>38681</v>
      </c>
      <c r="D67" s="7">
        <v>13</v>
      </c>
      <c r="E67" s="9">
        <v>15</v>
      </c>
      <c r="F67" s="6"/>
      <c r="G67" s="6"/>
      <c r="H67" s="6">
        <v>135</v>
      </c>
      <c r="I67" s="6"/>
      <c r="J67" s="6"/>
      <c r="K67" s="6"/>
      <c r="L67" s="6"/>
      <c r="M67" s="6">
        <v>33.75</v>
      </c>
      <c r="Q67" s="41"/>
      <c r="R67" s="42"/>
      <c r="S67" s="43"/>
    </row>
    <row r="68" spans="1:27" x14ac:dyDescent="0.25">
      <c r="A68" s="6" t="s">
        <v>148</v>
      </c>
      <c r="B68" s="6" t="s">
        <v>142</v>
      </c>
      <c r="C68" s="8">
        <v>38615</v>
      </c>
      <c r="D68" s="7">
        <v>14</v>
      </c>
      <c r="E68" s="9">
        <v>15</v>
      </c>
      <c r="F68" s="6"/>
      <c r="G68" s="6"/>
      <c r="H68" s="6">
        <v>135</v>
      </c>
      <c r="I68" s="6"/>
      <c r="J68" s="6"/>
      <c r="K68" s="6"/>
      <c r="L68" s="6"/>
      <c r="M68" s="6">
        <v>33.75</v>
      </c>
      <c r="Q68" s="41"/>
      <c r="R68" s="42"/>
      <c r="S68" s="43"/>
    </row>
    <row r="69" spans="1:27" x14ac:dyDescent="0.25">
      <c r="A69" s="6"/>
      <c r="B69" s="6"/>
      <c r="C69" s="8"/>
      <c r="D69" s="7"/>
      <c r="E69" s="9"/>
      <c r="F69" s="6"/>
      <c r="G69" s="6"/>
      <c r="H69" s="6"/>
      <c r="I69" s="6"/>
      <c r="J69" s="6"/>
      <c r="K69" s="6"/>
      <c r="L69" s="6"/>
      <c r="M69" s="6"/>
      <c r="Q69" s="41"/>
      <c r="R69" s="42"/>
      <c r="S69" s="43"/>
    </row>
    <row r="70" spans="1:27" x14ac:dyDescent="0.25">
      <c r="A70" s="6"/>
      <c r="B70" s="6"/>
      <c r="C70" s="8"/>
      <c r="D70" s="7"/>
      <c r="E70" s="9"/>
      <c r="F70" s="6"/>
      <c r="G70" s="6"/>
      <c r="H70" s="6"/>
      <c r="I70" s="6"/>
      <c r="J70" s="6"/>
      <c r="K70" s="6"/>
      <c r="L70" s="6"/>
      <c r="M70" s="6"/>
      <c r="Q70" s="41"/>
      <c r="R70" s="42"/>
      <c r="S70" s="43"/>
    </row>
    <row r="71" spans="1:2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6"/>
    </row>
    <row r="72" spans="1:27" x14ac:dyDescent="0.25">
      <c r="A72" s="3" t="s">
        <v>46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27" x14ac:dyDescent="0.25">
      <c r="A73" s="6" t="s">
        <v>47</v>
      </c>
      <c r="B73" s="6" t="s">
        <v>37</v>
      </c>
      <c r="C73" s="21">
        <v>37881</v>
      </c>
      <c r="D73" s="7">
        <f>IF(C73&lt;&gt;"",YEAR(("7/10/"&amp;TEXT(2018,"00"))-(C73))-1900,"")</f>
        <v>15</v>
      </c>
      <c r="E73" s="9">
        <f>IF(D73&lt;&gt;"",IF(EVEN(D73)-D73=0,D73+1,D73+2),"")</f>
        <v>17</v>
      </c>
      <c r="F73" s="6">
        <v>360</v>
      </c>
      <c r="G73" s="6">
        <v>800</v>
      </c>
      <c r="H73" s="6">
        <v>800</v>
      </c>
      <c r="I73" s="6">
        <v>560</v>
      </c>
      <c r="J73" s="6">
        <v>800</v>
      </c>
      <c r="K73" s="6"/>
      <c r="L73" s="6"/>
      <c r="M73" s="6">
        <v>740</v>
      </c>
    </row>
    <row r="74" spans="1:27" x14ac:dyDescent="0.25">
      <c r="A74" s="6" t="s">
        <v>48</v>
      </c>
      <c r="B74" s="6" t="s">
        <v>21</v>
      </c>
      <c r="C74" s="21">
        <v>37567</v>
      </c>
      <c r="D74" s="7">
        <f>IF(C74&lt;&gt;"",YEAR(("7/10/"&amp;TEXT(2018,"00"))-(C74))-1900,"")</f>
        <v>15</v>
      </c>
      <c r="E74" s="9">
        <f>IF(D74&lt;&gt;"",IF(EVEN(D74)-D74=0,D74+1,D74+2),"")</f>
        <v>17</v>
      </c>
      <c r="F74" s="6">
        <v>800</v>
      </c>
      <c r="G74" s="6">
        <v>360</v>
      </c>
      <c r="H74" s="6">
        <v>560</v>
      </c>
      <c r="I74" s="6">
        <v>800</v>
      </c>
      <c r="J74" s="6">
        <v>560</v>
      </c>
      <c r="K74" s="6"/>
      <c r="L74" s="6"/>
      <c r="M74" s="6">
        <v>680</v>
      </c>
      <c r="O74" s="6"/>
      <c r="P74" s="6"/>
      <c r="Q74" s="21"/>
      <c r="R74" s="7"/>
      <c r="S74" s="9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A75" s="6" t="s">
        <v>49</v>
      </c>
      <c r="B75" s="6" t="s">
        <v>25</v>
      </c>
      <c r="C75" s="21">
        <v>37784</v>
      </c>
      <c r="D75" s="7">
        <f>IF(C75&lt;&gt;"",YEAR(("7/10/"&amp;TEXT(2018,"00"))-(C75))-1900,"")</f>
        <v>15</v>
      </c>
      <c r="E75" s="9">
        <f>IF(D75&lt;&gt;"",IF(EVEN(D75)-D75=0,D75+1,D75+2),"")</f>
        <v>17</v>
      </c>
      <c r="F75" s="6">
        <v>560</v>
      </c>
      <c r="G75" s="6">
        <v>560</v>
      </c>
      <c r="H75" s="6">
        <v>360</v>
      </c>
      <c r="I75" s="6">
        <v>360</v>
      </c>
      <c r="J75" s="6">
        <v>360</v>
      </c>
      <c r="K75" s="6"/>
      <c r="L75" s="6"/>
      <c r="M75" s="6">
        <v>460</v>
      </c>
      <c r="O75" s="6"/>
      <c r="P75" s="6"/>
      <c r="Q75" s="8"/>
      <c r="R75" s="7"/>
      <c r="S75" s="9"/>
      <c r="T75" s="6"/>
      <c r="U75" s="6"/>
      <c r="V75" s="6"/>
      <c r="W75" s="6"/>
      <c r="X75" s="6"/>
      <c r="Y75" s="6"/>
      <c r="Z75" s="6"/>
      <c r="AA75" s="6"/>
    </row>
    <row r="76" spans="1:27" x14ac:dyDescent="0.25">
      <c r="A76" s="6" t="s">
        <v>40</v>
      </c>
      <c r="B76" s="6" t="s">
        <v>25</v>
      </c>
      <c r="C76" s="8">
        <v>38100</v>
      </c>
      <c r="D76" s="7">
        <v>15</v>
      </c>
      <c r="E76" s="9">
        <f>IF(D76&lt;&gt;"",IF(EVEN(D76)-D76=0,D76+1,D76+2),"")</f>
        <v>17</v>
      </c>
      <c r="F76" s="6">
        <v>360</v>
      </c>
      <c r="G76" s="6">
        <v>360</v>
      </c>
      <c r="H76" s="6">
        <v>360</v>
      </c>
      <c r="I76" s="6">
        <v>360</v>
      </c>
      <c r="J76" s="6">
        <v>360</v>
      </c>
      <c r="K76" s="6"/>
      <c r="L76" s="6"/>
      <c r="M76" s="6">
        <v>450</v>
      </c>
    </row>
    <row r="77" spans="1:27" x14ac:dyDescent="0.25">
      <c r="A77" s="6" t="s">
        <v>136</v>
      </c>
      <c r="B77" s="6" t="s">
        <v>137</v>
      </c>
      <c r="C77" s="21"/>
      <c r="D77" s="7"/>
      <c r="E77" s="9"/>
      <c r="F77" s="6"/>
      <c r="G77" s="6"/>
      <c r="H77" s="6">
        <v>230</v>
      </c>
      <c r="I77" s="6">
        <v>230</v>
      </c>
      <c r="J77" s="6"/>
      <c r="K77" s="6"/>
      <c r="L77" s="6"/>
      <c r="M77" s="6">
        <v>115</v>
      </c>
    </row>
    <row r="78" spans="1:27" x14ac:dyDescent="0.25">
      <c r="A78" s="6" t="s">
        <v>153</v>
      </c>
      <c r="B78" s="6" t="s">
        <v>81</v>
      </c>
      <c r="C78" s="21">
        <v>37803</v>
      </c>
      <c r="D78" s="7">
        <v>15</v>
      </c>
      <c r="E78" s="9">
        <v>17</v>
      </c>
      <c r="F78" s="6"/>
      <c r="G78" s="6"/>
      <c r="H78" s="6"/>
      <c r="I78" s="6">
        <v>230</v>
      </c>
      <c r="J78" s="6">
        <v>230</v>
      </c>
      <c r="K78" s="6"/>
      <c r="L78" s="6"/>
      <c r="M78" s="6">
        <v>115</v>
      </c>
    </row>
    <row r="79" spans="1:27" x14ac:dyDescent="0.25">
      <c r="A79" s="6" t="s">
        <v>154</v>
      </c>
      <c r="B79" s="6" t="s">
        <v>155</v>
      </c>
      <c r="C79" s="21">
        <v>38030</v>
      </c>
      <c r="D79" s="7">
        <v>15</v>
      </c>
      <c r="E79" s="9">
        <v>17</v>
      </c>
      <c r="F79" s="6"/>
      <c r="G79" s="6"/>
      <c r="H79" s="6"/>
      <c r="I79" s="6">
        <v>230</v>
      </c>
      <c r="J79" s="6">
        <v>230</v>
      </c>
      <c r="K79" s="6"/>
      <c r="L79" s="6"/>
      <c r="M79" s="6">
        <v>115</v>
      </c>
    </row>
    <row r="80" spans="1:27" x14ac:dyDescent="0.25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6"/>
    </row>
    <row r="81" spans="1:27" ht="15.75" thickBot="1" x14ac:dyDescent="0.3">
      <c r="A81" s="3" t="s">
        <v>50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27" ht="15.75" thickBot="1" x14ac:dyDescent="0.3">
      <c r="A82" s="6" t="s">
        <v>53</v>
      </c>
      <c r="B82" s="6" t="s">
        <v>54</v>
      </c>
      <c r="C82" s="11">
        <v>37577</v>
      </c>
      <c r="D82" s="7">
        <v>16</v>
      </c>
      <c r="E82" s="9">
        <f t="shared" ref="E82:E85" si="18">IF(D82&lt;&gt;"",IF(EVEN(D82)-D82=0,D82+1,D82+2),"")</f>
        <v>17</v>
      </c>
      <c r="F82" s="6">
        <v>800</v>
      </c>
      <c r="G82" s="6">
        <v>800</v>
      </c>
      <c r="H82" s="6">
        <v>800</v>
      </c>
      <c r="I82" s="6">
        <v>800</v>
      </c>
      <c r="J82" s="6">
        <v>800</v>
      </c>
      <c r="K82" s="6"/>
      <c r="L82" s="6"/>
      <c r="M82" s="6">
        <v>800</v>
      </c>
      <c r="Q82" s="34">
        <v>800</v>
      </c>
      <c r="R82" s="31">
        <v>1</v>
      </c>
    </row>
    <row r="83" spans="1:27" x14ac:dyDescent="0.25">
      <c r="A83" s="6" t="s">
        <v>55</v>
      </c>
      <c r="B83" s="6" t="s">
        <v>37</v>
      </c>
      <c r="C83" s="11">
        <v>37878</v>
      </c>
      <c r="D83" s="7">
        <v>16</v>
      </c>
      <c r="E83" s="9">
        <f t="shared" si="18"/>
        <v>17</v>
      </c>
      <c r="F83" s="6">
        <v>560</v>
      </c>
      <c r="G83" s="6">
        <v>560</v>
      </c>
      <c r="H83" s="6">
        <v>560</v>
      </c>
      <c r="I83" s="6">
        <v>560</v>
      </c>
      <c r="J83" s="6">
        <v>560</v>
      </c>
      <c r="K83" s="6"/>
      <c r="L83" s="6"/>
      <c r="M83" s="6">
        <v>700</v>
      </c>
      <c r="Q83" s="34">
        <v>560</v>
      </c>
      <c r="R83" s="31">
        <v>2</v>
      </c>
    </row>
    <row r="84" spans="1:27" x14ac:dyDescent="0.25">
      <c r="A84" s="6" t="s">
        <v>104</v>
      </c>
      <c r="B84" s="6" t="s">
        <v>105</v>
      </c>
      <c r="C84" s="11">
        <v>38252</v>
      </c>
      <c r="D84" s="7">
        <v>15</v>
      </c>
      <c r="E84" s="9">
        <f t="shared" si="18"/>
        <v>17</v>
      </c>
      <c r="F84" s="6">
        <v>360</v>
      </c>
      <c r="G84" s="6">
        <v>360</v>
      </c>
      <c r="H84" s="6">
        <v>360</v>
      </c>
      <c r="I84" s="6">
        <v>360</v>
      </c>
      <c r="J84" s="6"/>
      <c r="K84" s="6"/>
      <c r="L84" s="6"/>
      <c r="M84" s="6">
        <v>360</v>
      </c>
      <c r="O84" s="6" t="s">
        <v>145</v>
      </c>
      <c r="P84" s="6" t="s">
        <v>142</v>
      </c>
      <c r="Q84" s="11"/>
      <c r="R84" s="7"/>
      <c r="S84" s="9"/>
      <c r="T84" s="6"/>
      <c r="U84" s="6"/>
      <c r="V84" s="6">
        <v>135</v>
      </c>
      <c r="W84" s="6"/>
      <c r="X84" s="6"/>
      <c r="Y84" s="6"/>
      <c r="Z84" s="6"/>
      <c r="AA84" s="6">
        <v>33.75</v>
      </c>
    </row>
    <row r="85" spans="1:27" x14ac:dyDescent="0.25">
      <c r="A85" s="6" t="s">
        <v>103</v>
      </c>
      <c r="B85" s="6" t="s">
        <v>17</v>
      </c>
      <c r="C85" s="11">
        <v>37678</v>
      </c>
      <c r="D85" s="7">
        <v>16</v>
      </c>
      <c r="E85" s="9">
        <f t="shared" si="18"/>
        <v>17</v>
      </c>
      <c r="F85" s="6">
        <v>360</v>
      </c>
      <c r="G85" s="6"/>
      <c r="H85" s="6">
        <v>360</v>
      </c>
      <c r="I85" s="6">
        <v>230</v>
      </c>
      <c r="J85" s="6"/>
      <c r="K85" s="6"/>
      <c r="L85" s="6"/>
      <c r="M85" s="6">
        <v>237.5</v>
      </c>
      <c r="O85" s="6" t="s">
        <v>152</v>
      </c>
      <c r="P85" s="6" t="s">
        <v>25</v>
      </c>
      <c r="Q85" s="11">
        <v>38118</v>
      </c>
      <c r="R85" s="7">
        <v>15</v>
      </c>
      <c r="S85" s="9">
        <v>17</v>
      </c>
      <c r="T85" s="6"/>
      <c r="U85" s="6"/>
      <c r="V85" s="6"/>
      <c r="W85" s="6">
        <v>230</v>
      </c>
      <c r="X85" s="6">
        <v>360</v>
      </c>
      <c r="Y85" s="6"/>
      <c r="Z85" s="6"/>
      <c r="AA85" s="6">
        <v>147.5</v>
      </c>
    </row>
    <row r="86" spans="1:27" x14ac:dyDescent="0.25">
      <c r="A86" s="6" t="s">
        <v>118</v>
      </c>
      <c r="B86" s="6" t="s">
        <v>119</v>
      </c>
      <c r="C86" s="11">
        <v>37655</v>
      </c>
      <c r="D86" s="7">
        <v>16</v>
      </c>
      <c r="E86" s="9">
        <v>17</v>
      </c>
      <c r="F86" s="6"/>
      <c r="G86" s="6">
        <v>230</v>
      </c>
      <c r="H86" s="6">
        <v>230</v>
      </c>
      <c r="I86" s="6">
        <v>360</v>
      </c>
      <c r="J86" s="6"/>
      <c r="K86" s="6"/>
      <c r="L86" s="6"/>
      <c r="M86" s="6">
        <v>205</v>
      </c>
      <c r="O86" s="6"/>
      <c r="P86" s="6"/>
      <c r="Q86" s="11"/>
      <c r="R86" s="7"/>
      <c r="S86" s="9"/>
      <c r="T86" s="6"/>
      <c r="U86" s="6"/>
      <c r="V86" s="6"/>
      <c r="W86" s="6"/>
      <c r="X86" s="6"/>
      <c r="Y86" s="6"/>
      <c r="Z86" s="6"/>
      <c r="AA86" s="6"/>
    </row>
    <row r="87" spans="1:27" x14ac:dyDescent="0.25">
      <c r="A87" s="6" t="s">
        <v>152</v>
      </c>
      <c r="B87" s="6" t="s">
        <v>25</v>
      </c>
      <c r="C87" s="11">
        <v>38118</v>
      </c>
      <c r="D87" s="7">
        <v>15</v>
      </c>
      <c r="E87" s="9">
        <v>17</v>
      </c>
      <c r="F87" s="6"/>
      <c r="G87" s="6"/>
      <c r="H87" s="6"/>
      <c r="I87" s="6">
        <v>230</v>
      </c>
      <c r="J87" s="6">
        <v>360</v>
      </c>
      <c r="K87" s="6"/>
      <c r="L87" s="6"/>
      <c r="M87" s="6">
        <v>147.5</v>
      </c>
      <c r="O87" s="6"/>
      <c r="P87" s="6"/>
      <c r="Q87" s="11"/>
      <c r="R87" s="7"/>
      <c r="S87" s="9"/>
      <c r="T87" s="6"/>
      <c r="U87" s="6"/>
      <c r="V87" s="6"/>
      <c r="W87" s="6"/>
      <c r="X87" s="6"/>
      <c r="Y87" s="6"/>
      <c r="Z87" s="6"/>
      <c r="AA87" s="6"/>
    </row>
    <row r="88" spans="1:27" x14ac:dyDescent="0.25">
      <c r="A88" s="6" t="s">
        <v>106</v>
      </c>
      <c r="B88" s="6" t="s">
        <v>21</v>
      </c>
      <c r="C88" s="11">
        <v>37854</v>
      </c>
      <c r="D88" s="7">
        <v>16</v>
      </c>
      <c r="E88" s="9">
        <f t="shared" ref="E88" si="19">IF(D88&lt;&gt;"",IF(EVEN(D88)-D88=0,D88+1,D88+2),"")</f>
        <v>17</v>
      </c>
      <c r="F88" s="6">
        <v>230</v>
      </c>
      <c r="G88" s="6"/>
      <c r="H88" s="6">
        <v>230</v>
      </c>
      <c r="I88" s="6"/>
      <c r="J88" s="6"/>
      <c r="K88" s="6"/>
      <c r="L88" s="6"/>
      <c r="M88" s="6">
        <v>115</v>
      </c>
      <c r="O88" s="6"/>
      <c r="P88" s="6"/>
      <c r="Q88" s="11"/>
      <c r="R88" s="7"/>
      <c r="S88" s="9"/>
      <c r="T88" s="6"/>
      <c r="U88" s="6"/>
      <c r="V88" s="6"/>
      <c r="W88" s="6"/>
      <c r="X88" s="6"/>
      <c r="Y88" s="6"/>
      <c r="Z88" s="6"/>
      <c r="AA88" s="6"/>
    </row>
    <row r="89" spans="1:27" x14ac:dyDescent="0.25">
      <c r="A89" s="6" t="s">
        <v>120</v>
      </c>
      <c r="B89" s="6" t="s">
        <v>41</v>
      </c>
      <c r="C89" s="11">
        <v>38019</v>
      </c>
      <c r="D89" s="7">
        <v>15</v>
      </c>
      <c r="E89" s="9">
        <v>17</v>
      </c>
      <c r="F89" s="6"/>
      <c r="G89" s="6">
        <v>230</v>
      </c>
      <c r="H89" s="6"/>
      <c r="I89" s="6">
        <v>230</v>
      </c>
      <c r="J89" s="6"/>
      <c r="K89" s="6"/>
      <c r="L89" s="6"/>
      <c r="M89" s="6">
        <v>115</v>
      </c>
      <c r="O89" s="6"/>
      <c r="P89" s="6"/>
      <c r="Q89" s="11"/>
      <c r="R89" s="7"/>
      <c r="S89" s="9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6" t="s">
        <v>121</v>
      </c>
      <c r="B90" s="6" t="s">
        <v>81</v>
      </c>
      <c r="C90" s="21">
        <v>38079</v>
      </c>
      <c r="D90" s="7">
        <v>15</v>
      </c>
      <c r="E90" s="9">
        <v>17</v>
      </c>
      <c r="F90" s="6"/>
      <c r="G90" s="6">
        <v>230</v>
      </c>
      <c r="H90" s="6"/>
      <c r="I90" s="6">
        <v>230</v>
      </c>
      <c r="J90" s="6"/>
      <c r="K90" s="6"/>
      <c r="L90" s="6"/>
      <c r="M90" s="6">
        <v>115</v>
      </c>
      <c r="O90" s="6"/>
      <c r="P90" s="6"/>
      <c r="Q90" s="11"/>
      <c r="R90" s="7"/>
      <c r="S90" s="9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6" t="s">
        <v>116</v>
      </c>
      <c r="B91" s="6" t="s">
        <v>117</v>
      </c>
      <c r="C91" s="11">
        <v>37890</v>
      </c>
      <c r="D91" s="7">
        <v>16</v>
      </c>
      <c r="E91" s="9">
        <f t="shared" ref="E91" si="20">IF(D91&lt;&gt;"",IF(EVEN(D91)-D91=0,D91+1,D91+2),"")</f>
        <v>17</v>
      </c>
      <c r="F91" s="6"/>
      <c r="G91" s="6">
        <v>360</v>
      </c>
      <c r="H91" s="6"/>
      <c r="I91" s="6"/>
      <c r="J91" s="6"/>
      <c r="K91" s="6"/>
      <c r="L91" s="6"/>
      <c r="M91" s="6">
        <v>90</v>
      </c>
      <c r="O91" s="6"/>
      <c r="P91" s="6"/>
      <c r="Q91" s="11"/>
      <c r="R91" s="7"/>
      <c r="S91" s="9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6" t="s">
        <v>161</v>
      </c>
      <c r="B92" s="6" t="s">
        <v>111</v>
      </c>
      <c r="C92" s="8">
        <v>38230</v>
      </c>
      <c r="D92" s="7">
        <v>15</v>
      </c>
      <c r="E92" s="9">
        <v>17</v>
      </c>
      <c r="F92" s="6"/>
      <c r="G92" s="6"/>
      <c r="H92" s="6"/>
      <c r="I92" s="6"/>
      <c r="J92" s="6">
        <v>360</v>
      </c>
      <c r="K92" s="6"/>
      <c r="L92" s="6"/>
      <c r="M92" s="6">
        <v>90</v>
      </c>
      <c r="O92" s="6"/>
      <c r="P92" s="6"/>
      <c r="Q92" s="21"/>
      <c r="R92" s="7"/>
      <c r="S92" s="9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6" t="s">
        <v>107</v>
      </c>
      <c r="B93" s="6" t="s">
        <v>30</v>
      </c>
      <c r="C93" s="11">
        <v>37564</v>
      </c>
      <c r="D93" s="7">
        <v>16</v>
      </c>
      <c r="E93" s="9">
        <f t="shared" ref="E93" si="21">IF(D93&lt;&gt;"",IF(EVEN(D93)-D93=0,D93+1,D93+2),"")</f>
        <v>17</v>
      </c>
      <c r="F93" s="6">
        <v>230</v>
      </c>
      <c r="G93" s="6"/>
      <c r="H93" s="6"/>
      <c r="I93" s="6"/>
      <c r="J93" s="6"/>
      <c r="K93" s="6"/>
      <c r="L93" s="6"/>
      <c r="M93" s="6">
        <v>57.5</v>
      </c>
    </row>
    <row r="94" spans="1:27" x14ac:dyDescent="0.25">
      <c r="A94" s="6" t="s">
        <v>140</v>
      </c>
      <c r="B94" s="6" t="s">
        <v>138</v>
      </c>
      <c r="C94" s="21"/>
      <c r="D94" s="7"/>
      <c r="E94" s="9"/>
      <c r="F94" s="6"/>
      <c r="G94" s="6"/>
      <c r="H94" s="6">
        <v>230</v>
      </c>
      <c r="I94" s="6"/>
      <c r="J94" s="6"/>
      <c r="K94" s="6"/>
      <c r="L94" s="6"/>
      <c r="M94" s="6">
        <v>57.5</v>
      </c>
      <c r="O94" s="6" t="s">
        <v>116</v>
      </c>
      <c r="P94" s="6" t="s">
        <v>117</v>
      </c>
      <c r="Q94" s="11">
        <v>37890</v>
      </c>
      <c r="R94" s="7">
        <v>16</v>
      </c>
      <c r="S94" s="9">
        <f t="shared" ref="S94:S95" si="22">IF(R94&lt;&gt;"",IF(EVEN(R94)-R94=0,R94+1,R94+2),"")</f>
        <v>17</v>
      </c>
      <c r="T94" s="6"/>
      <c r="U94" s="6">
        <v>360</v>
      </c>
      <c r="V94" s="6"/>
      <c r="W94" s="6"/>
      <c r="X94" s="6"/>
      <c r="Y94" s="6"/>
      <c r="Z94" s="6"/>
      <c r="AA94" s="6">
        <v>90</v>
      </c>
    </row>
    <row r="95" spans="1:27" x14ac:dyDescent="0.25">
      <c r="A95" s="6" t="s">
        <v>141</v>
      </c>
      <c r="B95" s="6" t="s">
        <v>142</v>
      </c>
      <c r="C95" s="11">
        <v>37770</v>
      </c>
      <c r="D95" s="7">
        <v>16</v>
      </c>
      <c r="E95" s="9">
        <v>17</v>
      </c>
      <c r="F95" s="6"/>
      <c r="G95" s="6"/>
      <c r="H95" s="6">
        <v>230</v>
      </c>
      <c r="I95" s="6"/>
      <c r="J95" s="6"/>
      <c r="K95" s="6"/>
      <c r="L95" s="6"/>
      <c r="M95" s="6">
        <v>57.5</v>
      </c>
      <c r="O95" s="6" t="s">
        <v>107</v>
      </c>
      <c r="P95" s="6" t="s">
        <v>30</v>
      </c>
      <c r="Q95" s="11">
        <v>37564</v>
      </c>
      <c r="R95" s="7">
        <v>16</v>
      </c>
      <c r="S95" s="9">
        <f t="shared" si="22"/>
        <v>17</v>
      </c>
      <c r="T95" s="6">
        <v>230</v>
      </c>
      <c r="U95" s="6"/>
      <c r="V95" s="6"/>
      <c r="W95" s="6"/>
      <c r="X95" s="6"/>
      <c r="Y95" s="6"/>
      <c r="Z95" s="6"/>
      <c r="AA95" s="6">
        <v>57.5</v>
      </c>
    </row>
    <row r="96" spans="1:27" x14ac:dyDescent="0.25">
      <c r="A96" s="6" t="s">
        <v>162</v>
      </c>
      <c r="B96" s="6" t="s">
        <v>25</v>
      </c>
      <c r="C96" s="8"/>
      <c r="D96" s="7"/>
      <c r="E96" s="9"/>
      <c r="F96" s="6"/>
      <c r="G96" s="6"/>
      <c r="H96" s="6"/>
      <c r="I96" s="6"/>
      <c r="J96" s="6">
        <v>230</v>
      </c>
      <c r="K96" s="6"/>
      <c r="L96" s="6"/>
      <c r="M96" s="6">
        <v>57.5</v>
      </c>
      <c r="O96" s="6" t="s">
        <v>120</v>
      </c>
      <c r="P96" s="6" t="s">
        <v>41</v>
      </c>
      <c r="Q96" s="11">
        <v>38019</v>
      </c>
      <c r="R96" s="7">
        <v>15</v>
      </c>
      <c r="S96" s="9">
        <v>17</v>
      </c>
      <c r="T96" s="6"/>
      <c r="U96" s="6">
        <v>230</v>
      </c>
      <c r="V96" s="6"/>
      <c r="W96" s="6">
        <v>230</v>
      </c>
      <c r="X96" s="6"/>
      <c r="Y96" s="6"/>
      <c r="Z96" s="6"/>
      <c r="AA96" s="6">
        <v>115</v>
      </c>
    </row>
    <row r="97" spans="1:27" x14ac:dyDescent="0.25">
      <c r="A97" s="6" t="s">
        <v>145</v>
      </c>
      <c r="B97" s="6" t="s">
        <v>142</v>
      </c>
      <c r="C97" s="11"/>
      <c r="D97" s="7"/>
      <c r="E97" s="9"/>
      <c r="F97" s="6"/>
      <c r="G97" s="6"/>
      <c r="H97" s="6">
        <v>135</v>
      </c>
      <c r="I97" s="6"/>
      <c r="J97" s="6"/>
      <c r="K97" s="6"/>
      <c r="L97" s="6"/>
      <c r="M97" s="6">
        <v>33.75</v>
      </c>
    </row>
    <row r="98" spans="1:27" x14ac:dyDescent="0.25">
      <c r="A98" s="6"/>
      <c r="B98" s="6"/>
      <c r="C98" s="11"/>
      <c r="D98" s="7"/>
      <c r="E98" s="9"/>
      <c r="F98" s="6"/>
      <c r="G98" s="6"/>
      <c r="H98" s="6"/>
      <c r="I98" s="6"/>
      <c r="J98" s="6"/>
      <c r="K98" s="6"/>
      <c r="L98" s="6"/>
      <c r="M98" s="6"/>
    </row>
    <row r="99" spans="1:27" x14ac:dyDescent="0.25">
      <c r="A99" s="6"/>
      <c r="B99" s="6"/>
      <c r="C99" s="11"/>
      <c r="D99" s="7"/>
      <c r="E99" s="9"/>
      <c r="F99" s="6"/>
      <c r="G99" s="6"/>
      <c r="H99" s="6"/>
      <c r="I99" s="6"/>
      <c r="J99" s="6"/>
      <c r="K99" s="6"/>
      <c r="L99" s="6"/>
      <c r="M99" s="6"/>
      <c r="O99" s="6" t="s">
        <v>145</v>
      </c>
      <c r="P99" s="6" t="s">
        <v>142</v>
      </c>
      <c r="Q99" s="11"/>
      <c r="R99" s="7"/>
      <c r="S99" s="9"/>
      <c r="T99" s="6"/>
      <c r="U99" s="6"/>
      <c r="V99" s="6">
        <v>135</v>
      </c>
      <c r="W99" s="6"/>
      <c r="X99" s="6"/>
      <c r="Y99" s="6"/>
      <c r="Z99" s="6"/>
      <c r="AA99" s="6">
        <v>33.75</v>
      </c>
    </row>
    <row r="100" spans="1:27" x14ac:dyDescent="0.25">
      <c r="A100" s="6"/>
      <c r="B100" s="6"/>
      <c r="C100" s="21"/>
      <c r="D100" s="7"/>
      <c r="E100" s="9"/>
      <c r="F100" s="6"/>
      <c r="G100" s="6"/>
      <c r="H100" s="6"/>
      <c r="I100" s="6"/>
      <c r="J100" s="6"/>
      <c r="K100" s="6"/>
      <c r="L100" s="6"/>
      <c r="M100" s="6"/>
      <c r="O100" s="6" t="s">
        <v>152</v>
      </c>
      <c r="P100" s="6" t="s">
        <v>25</v>
      </c>
      <c r="Q100" s="11">
        <v>38118</v>
      </c>
      <c r="R100" s="7">
        <v>15</v>
      </c>
      <c r="S100" s="9">
        <v>17</v>
      </c>
      <c r="T100" s="6"/>
      <c r="U100" s="6"/>
      <c r="V100" s="6"/>
      <c r="W100" s="6">
        <v>230</v>
      </c>
      <c r="X100" s="6"/>
      <c r="Y100" s="6"/>
      <c r="Z100" s="6"/>
      <c r="AA100" s="6">
        <v>57.5</v>
      </c>
    </row>
    <row r="101" spans="1:27" x14ac:dyDescent="0.25">
      <c r="A101" s="6"/>
      <c r="B101" s="6"/>
      <c r="C101" s="21"/>
      <c r="D101" s="7"/>
      <c r="E101" s="9"/>
      <c r="F101" s="6"/>
      <c r="G101" s="6"/>
      <c r="H101" s="6"/>
      <c r="I101" s="6"/>
      <c r="J101" s="6"/>
      <c r="K101" s="6"/>
      <c r="L101" s="6"/>
      <c r="M101" s="6"/>
    </row>
    <row r="102" spans="1:27" x14ac:dyDescent="0.25">
      <c r="A102" s="6"/>
      <c r="B102" s="6"/>
      <c r="C102" s="21"/>
      <c r="D102" s="7"/>
      <c r="E102" s="9"/>
      <c r="F102" s="6"/>
      <c r="G102" s="6"/>
      <c r="H102" s="6"/>
      <c r="I102" s="6"/>
      <c r="J102" s="6"/>
      <c r="K102" s="6"/>
      <c r="L102" s="6"/>
      <c r="M102" s="6"/>
      <c r="O102" s="6" t="s">
        <v>116</v>
      </c>
      <c r="P102" s="6" t="s">
        <v>117</v>
      </c>
      <c r="Q102" s="11">
        <v>37890</v>
      </c>
      <c r="R102" s="7">
        <v>16</v>
      </c>
      <c r="S102" s="9">
        <f t="shared" ref="S102:S103" si="23">IF(R102&lt;&gt;"",IF(EVEN(R102)-R102=0,R102+1,R102+2),"")</f>
        <v>17</v>
      </c>
      <c r="T102" s="6"/>
      <c r="U102" s="6">
        <v>360</v>
      </c>
      <c r="V102" s="6"/>
      <c r="W102" s="6"/>
      <c r="X102" s="6"/>
      <c r="Y102" s="6"/>
      <c r="Z102" s="6"/>
      <c r="AA102" s="6">
        <v>90</v>
      </c>
    </row>
    <row r="103" spans="1:27" x14ac:dyDescent="0.25">
      <c r="A103" s="6"/>
      <c r="B103" s="6"/>
      <c r="C103" s="8"/>
      <c r="D103" s="7"/>
      <c r="E103" s="9"/>
      <c r="F103" s="6"/>
      <c r="G103" s="6"/>
      <c r="H103" s="6"/>
      <c r="I103" s="6"/>
      <c r="J103" s="6"/>
      <c r="K103" s="6"/>
      <c r="L103" s="6"/>
      <c r="M103" s="6"/>
      <c r="O103" s="6" t="s">
        <v>107</v>
      </c>
      <c r="P103" s="6" t="s">
        <v>30</v>
      </c>
      <c r="Q103" s="11">
        <v>37564</v>
      </c>
      <c r="R103" s="7">
        <v>16</v>
      </c>
      <c r="S103" s="9">
        <f t="shared" si="23"/>
        <v>17</v>
      </c>
      <c r="T103" s="6">
        <v>230</v>
      </c>
      <c r="U103" s="6"/>
      <c r="V103" s="6"/>
      <c r="W103" s="6"/>
      <c r="X103" s="6"/>
      <c r="Y103" s="6"/>
      <c r="Z103" s="6"/>
      <c r="AA103" s="6">
        <v>57.5</v>
      </c>
    </row>
    <row r="104" spans="1:27" x14ac:dyDescent="0.25">
      <c r="A104" s="26"/>
      <c r="B104" s="26"/>
      <c r="C104" s="26"/>
      <c r="D104" s="28" t="str">
        <f t="shared" ref="D104:D105" si="24">IF(C104&lt;&gt;"",YEAR(("7/10/"&amp;TEXT(2018,"00"))-(C104))-1900,"")</f>
        <v/>
      </c>
      <c r="E104" s="29"/>
      <c r="F104" s="26"/>
      <c r="G104" s="26"/>
      <c r="H104" s="26"/>
      <c r="I104" s="26"/>
      <c r="J104" s="26"/>
      <c r="K104" s="26"/>
      <c r="L104" s="26"/>
      <c r="M104" s="6"/>
    </row>
    <row r="105" spans="1:27" x14ac:dyDescent="0.25">
      <c r="A105" s="3" t="s">
        <v>57</v>
      </c>
      <c r="B105" s="6"/>
      <c r="C105" s="6"/>
      <c r="D105" s="7" t="str">
        <f t="shared" si="24"/>
        <v/>
      </c>
      <c r="E105" s="9"/>
      <c r="F105" s="6"/>
      <c r="G105" s="6"/>
      <c r="H105" s="6"/>
      <c r="I105" s="6"/>
      <c r="J105" s="6"/>
      <c r="K105" s="6"/>
      <c r="L105" s="6"/>
      <c r="M105" s="6"/>
      <c r="O105" s="6" t="s">
        <v>123</v>
      </c>
      <c r="P105" s="6" t="s">
        <v>124</v>
      </c>
      <c r="Q105" s="21">
        <v>37169</v>
      </c>
      <c r="R105" s="7">
        <v>17</v>
      </c>
      <c r="S105" s="9">
        <v>19</v>
      </c>
      <c r="T105" s="6"/>
      <c r="U105" s="6">
        <v>360</v>
      </c>
      <c r="V105" s="6">
        <v>800</v>
      </c>
      <c r="W105" s="6">
        <v>360</v>
      </c>
      <c r="X105" s="6">
        <v>360</v>
      </c>
      <c r="Y105" s="6"/>
      <c r="Z105" s="6"/>
      <c r="AA105" s="6">
        <v>470</v>
      </c>
    </row>
    <row r="106" spans="1:27" x14ac:dyDescent="0.25">
      <c r="A106" s="6" t="s">
        <v>58</v>
      </c>
      <c r="B106" s="6" t="s">
        <v>23</v>
      </c>
      <c r="C106" s="21">
        <v>36954</v>
      </c>
      <c r="D106" s="7">
        <f>IF(C106&lt;&gt;"",YEAR(("7/10/"&amp;TEXT(2018,"00"))-(C106))-1900,"")</f>
        <v>17</v>
      </c>
      <c r="E106" s="9">
        <f>IF(D106&lt;&gt;"",IF(EVEN(D106)-D106=0,D106+1,D106+2),"")</f>
        <v>19</v>
      </c>
      <c r="F106" s="6">
        <v>800</v>
      </c>
      <c r="G106" s="6">
        <v>800</v>
      </c>
      <c r="H106" s="6"/>
      <c r="I106" s="6">
        <v>800</v>
      </c>
      <c r="J106" s="6">
        <v>560</v>
      </c>
      <c r="K106" s="6"/>
      <c r="L106" s="6"/>
      <c r="M106" s="6">
        <v>740</v>
      </c>
      <c r="O106" s="6" t="s">
        <v>122</v>
      </c>
      <c r="P106" s="6" t="s">
        <v>102</v>
      </c>
      <c r="Q106" s="21">
        <v>36958</v>
      </c>
      <c r="R106" s="7">
        <v>17</v>
      </c>
      <c r="S106" s="9">
        <v>19</v>
      </c>
      <c r="T106" s="6"/>
      <c r="U106" s="6">
        <v>560</v>
      </c>
      <c r="V106" s="6"/>
      <c r="W106" s="6">
        <v>560</v>
      </c>
      <c r="X106" s="6">
        <v>800</v>
      </c>
      <c r="Y106" s="6"/>
      <c r="Z106" s="6"/>
      <c r="AA106" s="6">
        <v>480</v>
      </c>
    </row>
    <row r="107" spans="1:27" x14ac:dyDescent="0.25">
      <c r="A107" s="6" t="s">
        <v>122</v>
      </c>
      <c r="B107" s="6" t="s">
        <v>102</v>
      </c>
      <c r="C107" s="21">
        <v>36958</v>
      </c>
      <c r="D107" s="7">
        <v>17</v>
      </c>
      <c r="E107" s="9">
        <v>19</v>
      </c>
      <c r="F107" s="6"/>
      <c r="G107" s="6">
        <v>560</v>
      </c>
      <c r="H107" s="6"/>
      <c r="I107" s="6">
        <v>560</v>
      </c>
      <c r="J107" s="6">
        <v>800</v>
      </c>
      <c r="K107" s="6"/>
      <c r="L107" s="6"/>
      <c r="M107" s="6">
        <v>480</v>
      </c>
    </row>
    <row r="108" spans="1:27" x14ac:dyDescent="0.25">
      <c r="A108" s="6" t="s">
        <v>123</v>
      </c>
      <c r="B108" s="6" t="s">
        <v>124</v>
      </c>
      <c r="C108" s="21">
        <v>37169</v>
      </c>
      <c r="D108" s="7">
        <v>17</v>
      </c>
      <c r="E108" s="9">
        <v>19</v>
      </c>
      <c r="F108" s="6"/>
      <c r="G108" s="6">
        <v>360</v>
      </c>
      <c r="H108" s="6">
        <v>800</v>
      </c>
      <c r="I108" s="6">
        <v>360</v>
      </c>
      <c r="J108" s="6">
        <v>360</v>
      </c>
      <c r="K108" s="6"/>
      <c r="L108" s="6"/>
      <c r="M108" s="6">
        <v>470</v>
      </c>
      <c r="O108" s="6" t="s">
        <v>129</v>
      </c>
      <c r="P108" s="6" t="s">
        <v>80</v>
      </c>
      <c r="Q108" s="21">
        <v>37520</v>
      </c>
      <c r="R108" s="7">
        <v>17</v>
      </c>
      <c r="S108" s="9">
        <v>19</v>
      </c>
      <c r="T108" s="6"/>
      <c r="U108" s="6"/>
      <c r="V108" s="6">
        <v>560</v>
      </c>
      <c r="W108" s="6"/>
      <c r="X108" s="6"/>
      <c r="Y108" s="6"/>
      <c r="Z108" s="6"/>
      <c r="AA108" s="6">
        <v>140</v>
      </c>
    </row>
    <row r="109" spans="1:27" x14ac:dyDescent="0.25">
      <c r="A109" s="6" t="s">
        <v>129</v>
      </c>
      <c r="B109" s="6" t="s">
        <v>80</v>
      </c>
      <c r="C109" s="21">
        <v>37520</v>
      </c>
      <c r="D109" s="7">
        <v>17</v>
      </c>
      <c r="E109" s="9">
        <v>19</v>
      </c>
      <c r="F109" s="6"/>
      <c r="G109" s="6"/>
      <c r="H109" s="6">
        <v>560</v>
      </c>
      <c r="I109" s="6"/>
      <c r="J109" s="6"/>
      <c r="K109" s="6"/>
      <c r="L109" s="6"/>
      <c r="M109" s="6">
        <v>140</v>
      </c>
      <c r="O109" s="6" t="s">
        <v>122</v>
      </c>
      <c r="P109" s="6" t="s">
        <v>102</v>
      </c>
      <c r="Q109" s="21">
        <v>36958</v>
      </c>
      <c r="R109" s="7">
        <v>17</v>
      </c>
      <c r="S109" s="9">
        <v>19</v>
      </c>
      <c r="T109" s="6"/>
      <c r="U109" s="6">
        <v>560</v>
      </c>
      <c r="V109" s="6"/>
      <c r="W109" s="6">
        <v>560</v>
      </c>
      <c r="X109" s="6"/>
      <c r="Y109" s="6"/>
      <c r="Z109" s="6"/>
      <c r="AA109" s="6">
        <v>280</v>
      </c>
    </row>
    <row r="110" spans="1:27" x14ac:dyDescent="0.25">
      <c r="A110" s="6" t="s">
        <v>149</v>
      </c>
      <c r="B110" s="6" t="s">
        <v>80</v>
      </c>
      <c r="C110" s="21">
        <v>37026</v>
      </c>
      <c r="D110" s="7">
        <v>18</v>
      </c>
      <c r="E110" s="9">
        <v>19</v>
      </c>
      <c r="F110" s="6"/>
      <c r="G110" s="6"/>
      <c r="H110" s="6">
        <v>360</v>
      </c>
      <c r="I110" s="6"/>
      <c r="J110" s="6"/>
      <c r="K110" s="6"/>
      <c r="L110" s="6"/>
      <c r="M110" s="6">
        <v>90</v>
      </c>
    </row>
    <row r="111" spans="1:27" x14ac:dyDescent="0.25">
      <c r="A111" s="6" t="s">
        <v>160</v>
      </c>
      <c r="B111" s="6" t="s">
        <v>30</v>
      </c>
      <c r="C111" s="21">
        <v>36890</v>
      </c>
      <c r="D111" s="7">
        <v>18</v>
      </c>
      <c r="E111" s="9">
        <v>19</v>
      </c>
      <c r="F111" s="6"/>
      <c r="G111" s="6"/>
      <c r="H111" s="6"/>
      <c r="I111" s="6"/>
      <c r="J111" s="6">
        <v>360</v>
      </c>
      <c r="K111" s="6"/>
      <c r="L111" s="6"/>
      <c r="M111" s="6">
        <v>90</v>
      </c>
    </row>
    <row r="112" spans="1:27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6"/>
    </row>
    <row r="113" spans="1:28" x14ac:dyDescent="0.25">
      <c r="A113" s="3" t="s">
        <v>59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6"/>
      <c r="O113" s="6" t="s">
        <v>52</v>
      </c>
      <c r="P113" s="6" t="s">
        <v>102</v>
      </c>
      <c r="Q113" s="11">
        <v>37496</v>
      </c>
      <c r="R113" s="7">
        <v>17</v>
      </c>
      <c r="S113" s="9">
        <f t="shared" ref="S113:S114" si="25">IF(R113&lt;&gt;"",IF(EVEN(R113)-R113=0,R113+1,R113+2),"")</f>
        <v>19</v>
      </c>
      <c r="T113" s="6">
        <v>360</v>
      </c>
      <c r="U113" s="6">
        <v>360</v>
      </c>
      <c r="V113" s="6">
        <v>360</v>
      </c>
      <c r="W113" s="6">
        <v>360</v>
      </c>
      <c r="X113" s="6">
        <v>360</v>
      </c>
      <c r="Y113" s="6"/>
      <c r="Z113" s="6"/>
      <c r="AA113" s="26">
        <v>450</v>
      </c>
    </row>
    <row r="114" spans="1:28" x14ac:dyDescent="0.25">
      <c r="A114" s="6" t="s">
        <v>60</v>
      </c>
      <c r="B114" s="6" t="s">
        <v>21</v>
      </c>
      <c r="C114" s="11">
        <v>36867</v>
      </c>
      <c r="D114" s="7">
        <f t="shared" ref="D114" si="26">IF(C114&lt;&gt;"",YEAR(("7/10/"&amp;TEXT(2018,"00"))-(C114))-1900,"")</f>
        <v>17</v>
      </c>
      <c r="E114" s="9">
        <f t="shared" ref="E114:E116" si="27">IF(D114&lt;&gt;"",IF(EVEN(D114)-D114=0,D114+1,D114+2),"")</f>
        <v>19</v>
      </c>
      <c r="F114" s="6">
        <v>800</v>
      </c>
      <c r="G114" s="6">
        <v>560</v>
      </c>
      <c r="H114" s="6">
        <v>800</v>
      </c>
      <c r="I114" s="6">
        <v>800</v>
      </c>
      <c r="J114" s="6">
        <v>560</v>
      </c>
      <c r="K114" s="6"/>
      <c r="L114" s="6"/>
      <c r="M114" s="6">
        <v>740</v>
      </c>
      <c r="O114" s="6" t="s">
        <v>51</v>
      </c>
      <c r="P114" s="6" t="s">
        <v>37</v>
      </c>
      <c r="Q114" s="11">
        <v>37323</v>
      </c>
      <c r="R114" s="7">
        <v>17</v>
      </c>
      <c r="S114" s="9">
        <f t="shared" si="25"/>
        <v>19</v>
      </c>
      <c r="T114" s="6">
        <v>560</v>
      </c>
      <c r="U114" s="6">
        <v>800</v>
      </c>
      <c r="V114" s="6"/>
      <c r="W114" s="6"/>
      <c r="X114" s="6">
        <v>800</v>
      </c>
      <c r="Y114" s="6"/>
      <c r="Z114" s="6"/>
      <c r="AA114" s="26">
        <v>540</v>
      </c>
    </row>
    <row r="115" spans="1:28" x14ac:dyDescent="0.25">
      <c r="A115" s="6" t="s">
        <v>51</v>
      </c>
      <c r="B115" s="6" t="s">
        <v>37</v>
      </c>
      <c r="C115" s="11">
        <v>37323</v>
      </c>
      <c r="D115" s="7">
        <v>17</v>
      </c>
      <c r="E115" s="9">
        <f t="shared" si="27"/>
        <v>19</v>
      </c>
      <c r="F115" s="6">
        <v>560</v>
      </c>
      <c r="G115" s="6">
        <v>800</v>
      </c>
      <c r="H115" s="6"/>
      <c r="I115" s="6"/>
      <c r="J115" s="6">
        <v>800</v>
      </c>
      <c r="K115" s="6"/>
      <c r="L115" s="6"/>
      <c r="M115" s="26">
        <v>540</v>
      </c>
    </row>
    <row r="116" spans="1:28" x14ac:dyDescent="0.25">
      <c r="A116" s="6" t="s">
        <v>127</v>
      </c>
      <c r="B116" s="6" t="s">
        <v>80</v>
      </c>
      <c r="C116" s="21">
        <v>37200</v>
      </c>
      <c r="D116" s="22">
        <v>17</v>
      </c>
      <c r="E116" s="22">
        <v>19</v>
      </c>
      <c r="F116" s="6"/>
      <c r="G116" s="6">
        <v>230</v>
      </c>
      <c r="H116" s="6">
        <v>560</v>
      </c>
      <c r="I116" s="6">
        <v>560</v>
      </c>
      <c r="J116" s="6">
        <v>360</v>
      </c>
      <c r="K116" s="6"/>
      <c r="L116" s="6"/>
      <c r="M116" s="6">
        <v>427.5</v>
      </c>
      <c r="O116" s="6"/>
      <c r="P116" s="6"/>
      <c r="Q116" s="11"/>
      <c r="R116" s="7"/>
      <c r="S116" s="9"/>
      <c r="T116" s="6"/>
      <c r="U116" s="6"/>
      <c r="V116" s="6"/>
      <c r="W116" s="6"/>
      <c r="X116" s="6"/>
      <c r="Y116" s="6"/>
      <c r="Z116" s="6"/>
      <c r="AA116" s="6"/>
    </row>
    <row r="117" spans="1:28" s="14" customFormat="1" x14ac:dyDescent="0.25">
      <c r="A117" s="6" t="s">
        <v>52</v>
      </c>
      <c r="B117" s="6" t="s">
        <v>102</v>
      </c>
      <c r="C117" s="11">
        <v>37496</v>
      </c>
      <c r="D117" s="7">
        <v>17</v>
      </c>
      <c r="E117" s="9">
        <f t="shared" ref="E117" si="28">IF(D117&lt;&gt;"",IF(EVEN(D117)-D117=0,D117+1,D117+2),"")</f>
        <v>19</v>
      </c>
      <c r="F117" s="6">
        <v>360</v>
      </c>
      <c r="G117" s="6">
        <v>360</v>
      </c>
      <c r="H117" s="6">
        <v>360</v>
      </c>
      <c r="I117" s="6">
        <v>360</v>
      </c>
      <c r="J117" s="6">
        <v>360</v>
      </c>
      <c r="K117" s="6"/>
      <c r="L117" s="6"/>
      <c r="M117" s="26">
        <v>360</v>
      </c>
      <c r="N117"/>
      <c r="O117"/>
      <c r="P117"/>
      <c r="Q117"/>
      <c r="R117" s="31"/>
      <c r="S117"/>
      <c r="T117"/>
      <c r="U117"/>
      <c r="V117"/>
      <c r="W117"/>
      <c r="X117"/>
      <c r="Y117"/>
      <c r="Z117"/>
      <c r="AA117"/>
      <c r="AB117"/>
    </row>
    <row r="118" spans="1:28" s="14" customFormat="1" x14ac:dyDescent="0.25">
      <c r="A118" s="6" t="s">
        <v>56</v>
      </c>
      <c r="B118" s="6" t="s">
        <v>102</v>
      </c>
      <c r="C118" s="11">
        <v>37496</v>
      </c>
      <c r="D118" s="7">
        <v>17</v>
      </c>
      <c r="E118" s="9">
        <v>19</v>
      </c>
      <c r="F118" s="6">
        <v>230</v>
      </c>
      <c r="G118" s="6">
        <v>230</v>
      </c>
      <c r="H118" s="6">
        <v>360</v>
      </c>
      <c r="I118" s="6">
        <v>360</v>
      </c>
      <c r="J118" s="6"/>
      <c r="K118" s="6"/>
      <c r="L118" s="6"/>
      <c r="M118" s="26">
        <v>295</v>
      </c>
      <c r="N118"/>
      <c r="O118"/>
      <c r="P118"/>
      <c r="Q118"/>
      <c r="R118" s="31"/>
      <c r="S118"/>
      <c r="T118"/>
      <c r="U118"/>
      <c r="V118"/>
      <c r="W118"/>
      <c r="X118"/>
      <c r="Y118"/>
      <c r="Z118"/>
      <c r="AA118"/>
      <c r="AB118"/>
    </row>
    <row r="119" spans="1:28" s="14" customFormat="1" x14ac:dyDescent="0.25">
      <c r="A119" s="6" t="s">
        <v>125</v>
      </c>
      <c r="B119" s="6" t="s">
        <v>126</v>
      </c>
      <c r="C119" s="11">
        <v>37471</v>
      </c>
      <c r="D119" s="7">
        <v>17</v>
      </c>
      <c r="E119" s="9">
        <v>19</v>
      </c>
      <c r="F119" s="6"/>
      <c r="G119" s="6">
        <v>230</v>
      </c>
      <c r="H119" s="6">
        <v>230</v>
      </c>
      <c r="I119" s="6">
        <v>230</v>
      </c>
      <c r="J119" s="6">
        <v>230</v>
      </c>
      <c r="K119" s="6"/>
      <c r="L119" s="6"/>
      <c r="M119" s="26">
        <v>230</v>
      </c>
      <c r="N119"/>
      <c r="O119"/>
      <c r="P119"/>
      <c r="Q119"/>
      <c r="R119" s="31"/>
      <c r="S119"/>
      <c r="T119"/>
      <c r="U119"/>
      <c r="V119"/>
      <c r="W119"/>
      <c r="X119"/>
      <c r="Y119"/>
      <c r="Z119"/>
      <c r="AA119"/>
      <c r="AB119"/>
    </row>
    <row r="120" spans="1:28" s="14" customFormat="1" x14ac:dyDescent="0.25">
      <c r="A120" s="6" t="s">
        <v>61</v>
      </c>
      <c r="B120" s="6" t="s">
        <v>41</v>
      </c>
      <c r="C120" s="11">
        <v>36925</v>
      </c>
      <c r="D120" s="7">
        <f t="shared" ref="D120" si="29">IF(C120&lt;&gt;"",YEAR(("7/10/"&amp;TEXT(2018,"00"))-(C120))-1900,"")</f>
        <v>17</v>
      </c>
      <c r="E120" s="9">
        <f t="shared" ref="E120" si="30">IF(D120&lt;&gt;"",IF(EVEN(D120)-D120=0,D120+1,D120+2),"")</f>
        <v>19</v>
      </c>
      <c r="F120" s="6">
        <v>230</v>
      </c>
      <c r="G120" s="6">
        <v>360</v>
      </c>
      <c r="H120" s="6"/>
      <c r="I120" s="6"/>
      <c r="J120" s="6"/>
      <c r="K120" s="6"/>
      <c r="L120" s="6"/>
      <c r="M120" s="6">
        <v>147.5</v>
      </c>
      <c r="N120"/>
      <c r="O120" s="6"/>
      <c r="P120" s="6"/>
      <c r="Q120" s="11"/>
      <c r="R120" s="7"/>
      <c r="S120" s="9"/>
      <c r="T120" s="6"/>
      <c r="U120" s="6"/>
      <c r="V120" s="6"/>
      <c r="W120" s="6"/>
      <c r="X120" s="6"/>
      <c r="Y120" s="6"/>
      <c r="Z120" s="6"/>
      <c r="AA120" s="6" t="s">
        <v>128</v>
      </c>
      <c r="AB120"/>
    </row>
    <row r="121" spans="1:28" s="14" customFormat="1" x14ac:dyDescent="0.25">
      <c r="A121" s="6" t="s">
        <v>133</v>
      </c>
      <c r="B121" s="6" t="s">
        <v>134</v>
      </c>
      <c r="C121" s="11" t="s">
        <v>135</v>
      </c>
      <c r="D121" s="7">
        <v>17</v>
      </c>
      <c r="E121" s="9">
        <v>19</v>
      </c>
      <c r="F121" s="6"/>
      <c r="G121" s="6"/>
      <c r="H121" s="6">
        <v>230</v>
      </c>
      <c r="I121" s="6">
        <v>230</v>
      </c>
      <c r="J121" s="6"/>
      <c r="K121" s="6"/>
      <c r="L121" s="6"/>
      <c r="M121" s="6">
        <v>115</v>
      </c>
      <c r="N121"/>
      <c r="O121"/>
      <c r="P121"/>
      <c r="Q121"/>
      <c r="R121" s="31"/>
      <c r="S121"/>
      <c r="T121"/>
      <c r="U121"/>
      <c r="V121"/>
      <c r="W121"/>
      <c r="X121"/>
      <c r="Y121"/>
      <c r="Z121"/>
      <c r="AA121"/>
      <c r="AB121"/>
    </row>
    <row r="122" spans="1:28" s="14" customFormat="1" x14ac:dyDescent="0.25">
      <c r="A122" s="6" t="s">
        <v>100</v>
      </c>
      <c r="B122" s="6" t="s">
        <v>101</v>
      </c>
      <c r="C122" s="11"/>
      <c r="D122" s="7">
        <v>18</v>
      </c>
      <c r="E122" s="9">
        <v>19</v>
      </c>
      <c r="F122" s="6">
        <v>230</v>
      </c>
      <c r="G122" s="6"/>
      <c r="H122" s="6"/>
      <c r="I122" s="6">
        <v>230</v>
      </c>
      <c r="J122" s="6"/>
      <c r="K122" s="6"/>
      <c r="L122" s="6"/>
      <c r="M122" s="6">
        <v>115</v>
      </c>
      <c r="N122"/>
      <c r="O122" s="6" t="e">
        <f>O122:Y119Dylan Molinaro</f>
        <v>#NAME?</v>
      </c>
      <c r="P122" s="6" t="s">
        <v>37</v>
      </c>
      <c r="Q122" s="11">
        <v>37323</v>
      </c>
      <c r="R122" s="7">
        <v>17</v>
      </c>
      <c r="S122" s="9">
        <f t="shared" ref="S122" si="31">IF(R122&lt;&gt;"",IF(EVEN(R122)-R122=0,R122+1,R122+2),"")</f>
        <v>19</v>
      </c>
      <c r="T122" s="6">
        <v>560</v>
      </c>
      <c r="U122" s="6">
        <v>800</v>
      </c>
      <c r="V122" s="6"/>
      <c r="W122" s="6"/>
      <c r="X122" s="6"/>
      <c r="Y122" s="6"/>
      <c r="Z122" s="6"/>
      <c r="AA122" s="26">
        <v>340</v>
      </c>
      <c r="AB122"/>
    </row>
    <row r="123" spans="1:28" s="14" customFormat="1" x14ac:dyDescent="0.25">
      <c r="A123" s="6" t="s">
        <v>98</v>
      </c>
      <c r="B123" s="6" t="s">
        <v>99</v>
      </c>
      <c r="C123" s="11">
        <v>36542</v>
      </c>
      <c r="D123" s="7">
        <f t="shared" ref="D123" si="32">IF(C123&lt;&gt;"",YEAR(("7/10/"&amp;TEXT(2018,"00"))-(C123))-1900,"")</f>
        <v>18</v>
      </c>
      <c r="E123" s="9">
        <f t="shared" ref="E123" si="33">IF(D123&lt;&gt;"",IF(EVEN(D123)-D123=0,D123+1,D123+2),"")</f>
        <v>19</v>
      </c>
      <c r="F123" s="6">
        <v>360</v>
      </c>
      <c r="G123" s="6"/>
      <c r="H123" s="6"/>
      <c r="I123" s="6"/>
      <c r="J123" s="6"/>
      <c r="K123" s="6"/>
      <c r="L123" s="6"/>
      <c r="M123" s="6">
        <v>90</v>
      </c>
      <c r="N123"/>
      <c r="O123"/>
      <c r="P123"/>
      <c r="Q123"/>
      <c r="R123" s="31"/>
      <c r="S123"/>
      <c r="T123"/>
      <c r="U123"/>
      <c r="V123"/>
      <c r="W123"/>
      <c r="X123"/>
      <c r="Y123"/>
      <c r="Z123"/>
      <c r="AA123"/>
      <c r="AB123"/>
    </row>
    <row r="124" spans="1:28" x14ac:dyDescent="0.25">
      <c r="A124" s="6" t="s">
        <v>130</v>
      </c>
      <c r="B124" s="6" t="s">
        <v>80</v>
      </c>
      <c r="C124" s="11">
        <v>37379</v>
      </c>
      <c r="D124" s="7">
        <v>17</v>
      </c>
      <c r="E124" s="9">
        <v>19</v>
      </c>
      <c r="F124" s="6"/>
      <c r="G124" s="6"/>
      <c r="H124" s="6">
        <v>230</v>
      </c>
      <c r="I124" s="6"/>
      <c r="J124" s="6"/>
      <c r="K124" s="6"/>
      <c r="L124" s="6"/>
      <c r="M124" s="6">
        <v>57.5</v>
      </c>
      <c r="O124" s="6" t="s">
        <v>52</v>
      </c>
      <c r="P124" s="6" t="s">
        <v>102</v>
      </c>
      <c r="Q124" s="11">
        <v>37496</v>
      </c>
      <c r="R124" s="7">
        <v>17</v>
      </c>
      <c r="S124" s="9">
        <f t="shared" ref="S124" si="34">IF(R124&lt;&gt;"",IF(EVEN(R124)-R124=0,R124+1,R124+2),"")</f>
        <v>19</v>
      </c>
      <c r="T124" s="6">
        <v>360</v>
      </c>
      <c r="U124" s="6">
        <v>360</v>
      </c>
      <c r="V124" s="6">
        <v>360</v>
      </c>
      <c r="W124" s="6">
        <v>360</v>
      </c>
      <c r="X124" s="6"/>
      <c r="Y124" s="6"/>
      <c r="Z124" s="6"/>
      <c r="AA124" s="26">
        <v>360</v>
      </c>
    </row>
    <row r="125" spans="1:28" x14ac:dyDescent="0.25">
      <c r="A125" s="6" t="s">
        <v>131</v>
      </c>
      <c r="B125" s="6" t="s">
        <v>80</v>
      </c>
      <c r="C125" s="11" t="s">
        <v>132</v>
      </c>
      <c r="D125" s="7">
        <v>18</v>
      </c>
      <c r="E125" s="9">
        <v>19</v>
      </c>
      <c r="F125" s="6"/>
      <c r="G125" s="6"/>
      <c r="H125" s="6">
        <v>230</v>
      </c>
      <c r="I125" s="6"/>
      <c r="J125" s="6"/>
      <c r="K125" s="6"/>
      <c r="L125" s="6"/>
      <c r="M125" s="6">
        <v>57.5</v>
      </c>
    </row>
    <row r="126" spans="1:28" s="14" customFormat="1" x14ac:dyDescent="0.25">
      <c r="A126" s="6"/>
      <c r="B126" s="6"/>
      <c r="C126" s="11"/>
      <c r="D126" s="7"/>
      <c r="E126" s="9"/>
      <c r="F126" s="6"/>
      <c r="G126" s="6"/>
      <c r="H126" s="6"/>
      <c r="I126" s="6"/>
      <c r="J126" s="6"/>
      <c r="K126" s="6"/>
      <c r="L126" s="6"/>
      <c r="M126" s="26"/>
      <c r="N126"/>
      <c r="O126"/>
      <c r="P126"/>
      <c r="Q126"/>
      <c r="R126" s="31"/>
      <c r="S126"/>
      <c r="T126"/>
      <c r="U126"/>
      <c r="V126"/>
      <c r="W126"/>
      <c r="X126"/>
      <c r="Y126"/>
      <c r="Z126"/>
      <c r="AA126"/>
      <c r="AB126"/>
    </row>
    <row r="127" spans="1:28" x14ac:dyDescent="0.25">
      <c r="A127" s="6"/>
      <c r="B127" s="6"/>
      <c r="C127" s="11"/>
      <c r="D127" s="7"/>
      <c r="E127" s="9"/>
      <c r="F127" s="6"/>
      <c r="G127" s="6"/>
      <c r="H127" s="6"/>
      <c r="I127" s="6"/>
      <c r="J127" s="6"/>
      <c r="K127" s="6"/>
      <c r="L127" s="6"/>
      <c r="M127" s="26"/>
      <c r="O127" s="6" t="s">
        <v>56</v>
      </c>
      <c r="P127" s="6" t="s">
        <v>102</v>
      </c>
      <c r="Q127" s="11">
        <v>37496</v>
      </c>
      <c r="R127" s="7">
        <v>17</v>
      </c>
      <c r="S127" s="9">
        <v>19</v>
      </c>
      <c r="T127" s="6">
        <v>230</v>
      </c>
      <c r="U127" s="6">
        <v>230</v>
      </c>
      <c r="V127" s="6">
        <v>360</v>
      </c>
      <c r="W127" s="6">
        <v>360</v>
      </c>
      <c r="X127" s="6"/>
      <c r="Y127" s="6"/>
      <c r="Z127" s="6"/>
      <c r="AA127" s="26">
        <v>295</v>
      </c>
    </row>
    <row r="128" spans="1:28" s="14" customFormat="1" ht="15.75" thickBot="1" x14ac:dyDescent="0.3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8"/>
      <c r="N128"/>
      <c r="O128" s="6" t="s">
        <v>127</v>
      </c>
      <c r="P128" s="6" t="s">
        <v>80</v>
      </c>
      <c r="Q128" s="21">
        <v>37200</v>
      </c>
      <c r="R128" s="22">
        <v>17</v>
      </c>
      <c r="S128" s="22">
        <v>19</v>
      </c>
      <c r="T128" s="6"/>
      <c r="U128" s="6">
        <v>230</v>
      </c>
      <c r="V128" s="6">
        <v>560</v>
      </c>
      <c r="W128" s="6">
        <v>560</v>
      </c>
      <c r="X128" s="6"/>
      <c r="Y128" s="6"/>
      <c r="Z128" s="6"/>
      <c r="AA128" s="6">
        <v>337.5</v>
      </c>
      <c r="AB128"/>
    </row>
    <row r="129" spans="1:28" s="14" customFormat="1" x14ac:dyDescent="0.25">
      <c r="A129" s="15" t="s">
        <v>62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39"/>
      <c r="N129"/>
      <c r="O129"/>
      <c r="P129"/>
      <c r="Q129"/>
      <c r="R129" s="31"/>
      <c r="S129"/>
      <c r="T129"/>
      <c r="U129"/>
      <c r="V129"/>
      <c r="W129"/>
      <c r="X129"/>
      <c r="Y129"/>
      <c r="Z129"/>
      <c r="AA129"/>
      <c r="AB129"/>
    </row>
    <row r="130" spans="1:28" s="14" customFormat="1" x14ac:dyDescent="0.25">
      <c r="A130" s="13" t="s">
        <v>143</v>
      </c>
      <c r="B130" s="13" t="s">
        <v>80</v>
      </c>
      <c r="C130" s="40">
        <v>36775</v>
      </c>
      <c r="D130" s="13">
        <v>19</v>
      </c>
      <c r="E130" s="13">
        <v>21</v>
      </c>
      <c r="F130" s="13"/>
      <c r="G130" s="13"/>
      <c r="H130" s="13">
        <v>800</v>
      </c>
      <c r="I130" s="13"/>
      <c r="J130" s="13"/>
      <c r="K130" s="13"/>
      <c r="L130" s="13"/>
      <c r="M130" s="6">
        <v>200</v>
      </c>
      <c r="N130"/>
      <c r="O130" s="6" t="s">
        <v>61</v>
      </c>
      <c r="P130" s="6" t="s">
        <v>41</v>
      </c>
      <c r="Q130" s="11">
        <v>36925</v>
      </c>
      <c r="R130" s="7">
        <f t="shared" ref="R130" si="35">IF(Q130&lt;&gt;"",YEAR(("7/10/"&amp;TEXT(2018,"00"))-(Q130))-1900,"")</f>
        <v>17</v>
      </c>
      <c r="S130" s="9">
        <f t="shared" ref="S130" si="36">IF(R130&lt;&gt;"",IF(EVEN(R130)-R130=0,R130+1,R130+2),"")</f>
        <v>19</v>
      </c>
      <c r="T130" s="6">
        <v>230</v>
      </c>
      <c r="U130" s="6">
        <v>360</v>
      </c>
      <c r="V130" s="6"/>
      <c r="W130" s="6"/>
      <c r="X130" s="6"/>
      <c r="Y130" s="6"/>
      <c r="Z130" s="6"/>
      <c r="AA130" s="6">
        <v>147.5</v>
      </c>
      <c r="AB130"/>
    </row>
    <row r="131" spans="1:28" s="14" customFormat="1" x14ac:dyDescent="0.25">
      <c r="A131" s="44" t="s">
        <v>151</v>
      </c>
      <c r="B131" s="13" t="s">
        <v>17</v>
      </c>
      <c r="C131" s="40">
        <v>36196</v>
      </c>
      <c r="D131" s="13">
        <v>20</v>
      </c>
      <c r="E131" s="13">
        <v>21</v>
      </c>
      <c r="F131" s="13"/>
      <c r="G131" s="13"/>
      <c r="H131" s="13"/>
      <c r="I131" s="13">
        <v>800</v>
      </c>
      <c r="J131" s="13"/>
      <c r="K131" s="13"/>
      <c r="L131" s="13"/>
      <c r="M131" s="26">
        <v>200</v>
      </c>
      <c r="N131"/>
      <c r="O131" s="6" t="s">
        <v>125</v>
      </c>
      <c r="P131" s="6" t="s">
        <v>126</v>
      </c>
      <c r="Q131" s="11">
        <v>37471</v>
      </c>
      <c r="R131" s="7">
        <v>17</v>
      </c>
      <c r="S131" s="9">
        <v>19</v>
      </c>
      <c r="T131" s="6"/>
      <c r="U131" s="6">
        <v>230</v>
      </c>
      <c r="V131" s="6">
        <v>230</v>
      </c>
      <c r="W131" s="6">
        <v>230</v>
      </c>
      <c r="X131" s="6"/>
      <c r="Y131" s="6"/>
      <c r="Z131" s="6"/>
      <c r="AA131" s="26">
        <v>172.5</v>
      </c>
      <c r="AB131"/>
    </row>
    <row r="132" spans="1:28" s="14" customFormat="1" x14ac:dyDescent="0.25">
      <c r="A132" s="12" t="s">
        <v>63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/>
      <c r="O132" s="6" t="s">
        <v>133</v>
      </c>
      <c r="P132" s="6" t="s">
        <v>134</v>
      </c>
      <c r="Q132" s="11" t="s">
        <v>135</v>
      </c>
      <c r="R132" s="7">
        <v>17</v>
      </c>
      <c r="S132" s="9">
        <v>19</v>
      </c>
      <c r="T132" s="6"/>
      <c r="U132" s="6"/>
      <c r="V132" s="6">
        <v>230</v>
      </c>
      <c r="W132" s="6">
        <v>230</v>
      </c>
      <c r="X132" s="6"/>
      <c r="Y132" s="6"/>
      <c r="Z132" s="6"/>
      <c r="AA132" s="6">
        <v>115</v>
      </c>
      <c r="AB132"/>
    </row>
    <row r="133" spans="1:28" s="14" customFormat="1" x14ac:dyDescent="0.25">
      <c r="A133" s="13" t="s">
        <v>144</v>
      </c>
      <c r="B133" s="13" t="s">
        <v>80</v>
      </c>
      <c r="C133" s="40">
        <v>36756</v>
      </c>
      <c r="D133" s="13">
        <v>19</v>
      </c>
      <c r="E133" s="13">
        <v>21</v>
      </c>
      <c r="F133" s="13"/>
      <c r="G133" s="13"/>
      <c r="H133" s="13">
        <v>800</v>
      </c>
      <c r="I133" s="13"/>
      <c r="J133" s="13"/>
      <c r="K133" s="13"/>
      <c r="L133" s="13"/>
      <c r="M133" s="13">
        <v>200</v>
      </c>
      <c r="N133"/>
      <c r="O133"/>
      <c r="P133"/>
      <c r="Q133"/>
      <c r="R133" s="31"/>
      <c r="S133"/>
      <c r="T133"/>
      <c r="U133"/>
      <c r="V133"/>
      <c r="W133"/>
      <c r="X133"/>
      <c r="Y133"/>
      <c r="Z133"/>
      <c r="AA133"/>
      <c r="AB133"/>
    </row>
    <row r="134" spans="1:28" x14ac:dyDescent="0.25">
      <c r="A134" s="44" t="s">
        <v>150</v>
      </c>
      <c r="B134" s="13" t="s">
        <v>119</v>
      </c>
      <c r="C134" s="40">
        <v>36185</v>
      </c>
      <c r="D134" s="13">
        <v>20</v>
      </c>
      <c r="E134" s="13">
        <v>21</v>
      </c>
      <c r="F134" s="13"/>
      <c r="G134" s="13"/>
      <c r="H134" s="13"/>
      <c r="I134" s="13">
        <v>800</v>
      </c>
      <c r="J134" s="13"/>
      <c r="K134" s="13"/>
      <c r="L134" s="13"/>
      <c r="M134" s="13">
        <v>200</v>
      </c>
    </row>
    <row r="135" spans="1:28" x14ac:dyDescent="0.25">
      <c r="A135" s="12" t="s">
        <v>64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28" s="14" customFormat="1" x14ac:dyDescent="0.25">
      <c r="A136" s="13"/>
      <c r="B136" s="13"/>
      <c r="C136" s="37"/>
      <c r="D136" s="35"/>
      <c r="E136" s="36" t="str">
        <f>IF(D136&lt;&gt;"",IF(EVEN(D136)-D136=0,D136+1,D136+2),"")</f>
        <v/>
      </c>
      <c r="F136" s="13"/>
      <c r="G136" s="13"/>
      <c r="H136" s="13"/>
      <c r="I136" s="13"/>
      <c r="J136" s="13"/>
      <c r="K136" s="13"/>
      <c r="L136" s="13"/>
      <c r="M136" s="13"/>
      <c r="N136"/>
      <c r="O136"/>
      <c r="P136"/>
      <c r="Q136"/>
      <c r="R136" s="31"/>
      <c r="S136"/>
      <c r="T136"/>
      <c r="U136"/>
      <c r="V136"/>
      <c r="W136"/>
      <c r="X136"/>
      <c r="Y136"/>
      <c r="Z136"/>
      <c r="AA136"/>
      <c r="AB136"/>
    </row>
  </sheetData>
  <sortState xmlns:xlrd2="http://schemas.microsoft.com/office/spreadsheetml/2017/richdata2" ref="F26:M36">
    <sortCondition descending="1" ref="M3"/>
  </sortState>
  <pageMargins left="0.7" right="0.7" top="0.75" bottom="0.75" header="0.3" footer="0.3"/>
  <pageSetup paperSize="8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C3" sqref="C3:C8"/>
    </sheetView>
  </sheetViews>
  <sheetFormatPr defaultRowHeight="15" x14ac:dyDescent="0.25"/>
  <cols>
    <col min="1" max="1" width="12.85546875" customWidth="1"/>
    <col min="2" max="2" width="12" customWidth="1"/>
    <col min="3" max="3" width="13.7109375" customWidth="1"/>
    <col min="4" max="4" width="14" customWidth="1"/>
  </cols>
  <sheetData>
    <row r="1" spans="1:4" ht="28.5" x14ac:dyDescent="0.25">
      <c r="A1" s="20" t="s">
        <v>65</v>
      </c>
      <c r="B1" s="20" t="s">
        <v>66</v>
      </c>
      <c r="C1" s="20" t="s">
        <v>67</v>
      </c>
      <c r="D1" s="20" t="s">
        <v>68</v>
      </c>
    </row>
    <row r="2" spans="1:4" ht="15.75" thickBot="1" x14ac:dyDescent="0.3">
      <c r="A2" s="17" t="s">
        <v>69</v>
      </c>
      <c r="B2" s="18" t="s">
        <v>70</v>
      </c>
      <c r="C2" s="18" t="s">
        <v>71</v>
      </c>
      <c r="D2" s="18" t="s">
        <v>72</v>
      </c>
    </row>
    <row r="3" spans="1:4" ht="15.75" thickBot="1" x14ac:dyDescent="0.3">
      <c r="A3" s="19" t="s">
        <v>73</v>
      </c>
      <c r="B3" s="19">
        <v>1200</v>
      </c>
      <c r="C3" s="19">
        <v>800</v>
      </c>
      <c r="D3" s="19">
        <v>100</v>
      </c>
    </row>
    <row r="4" spans="1:4" ht="15.75" thickBot="1" x14ac:dyDescent="0.3">
      <c r="A4" s="19" t="s">
        <v>74</v>
      </c>
      <c r="B4" s="19">
        <v>840</v>
      </c>
      <c r="C4" s="19">
        <v>560</v>
      </c>
      <c r="D4" s="19">
        <v>70</v>
      </c>
    </row>
    <row r="5" spans="1:4" ht="15.75" thickBot="1" x14ac:dyDescent="0.3">
      <c r="A5" s="19" t="s">
        <v>75</v>
      </c>
      <c r="B5" s="19">
        <v>540</v>
      </c>
      <c r="C5" s="19">
        <v>360</v>
      </c>
      <c r="D5" s="19">
        <v>50</v>
      </c>
    </row>
    <row r="6" spans="1:4" ht="15.75" thickBot="1" x14ac:dyDescent="0.3">
      <c r="A6" s="19" t="s">
        <v>76</v>
      </c>
      <c r="B6" s="19">
        <v>345</v>
      </c>
      <c r="C6" s="19">
        <v>230</v>
      </c>
      <c r="D6" s="19">
        <v>40</v>
      </c>
    </row>
    <row r="7" spans="1:4" ht="15.75" thickBot="1" x14ac:dyDescent="0.3">
      <c r="A7" s="19" t="s">
        <v>77</v>
      </c>
      <c r="B7" s="19">
        <v>202.5</v>
      </c>
      <c r="C7" s="19">
        <v>135</v>
      </c>
      <c r="D7" s="19">
        <v>32.5</v>
      </c>
    </row>
    <row r="8" spans="1:4" x14ac:dyDescent="0.25">
      <c r="A8" s="19" t="s">
        <v>78</v>
      </c>
      <c r="B8" s="19">
        <v>87</v>
      </c>
      <c r="C8" s="19">
        <v>58</v>
      </c>
      <c r="D8" s="19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7" ma:contentTypeDescription="Create a new document." ma:contentTypeScope="" ma:versionID="1f8c4e23ccf06fccd310f9b4c053d67c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2fe9bcc4644601ecaf208c64777e6826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64D9E-3D6C-4387-AD0A-EEA940F321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purl.org/dc/elements/1.1/"/>
    <ds:schemaRef ds:uri="http://schemas.microsoft.com/office/2006/metadata/properties"/>
    <ds:schemaRef ds:uri="http://schemas.microsoft.com/office/2006/documentManagement/types"/>
    <ds:schemaRef ds:uri="a972ec21-567e-407e-9e0a-eaa1070261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62FDA5-2466-4E45-A362-45F902284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37249B-E1C9-4D90-89BB-81FDCF3F5E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Young</dc:creator>
  <cp:keywords/>
  <dc:description/>
  <cp:lastModifiedBy>Competition</cp:lastModifiedBy>
  <cp:revision/>
  <cp:lastPrinted>2019-04-09T00:29:36Z</cp:lastPrinted>
  <dcterms:created xsi:type="dcterms:W3CDTF">2017-11-13T22:13:24Z</dcterms:created>
  <dcterms:modified xsi:type="dcterms:W3CDTF">2019-06-11T02:57:17Z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